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UTILISATEURS\Stagiaire\Etienne\Régions dernières versions\"/>
    </mc:Choice>
  </mc:AlternateContent>
  <workbookProtection workbookAlgorithmName="SHA-512" workbookHashValue="34OtP4CrrVxO9oLVf56ev3ysOLXu458QpzfcbDwIYozDeC2+pwhrMJkPKRIw8S3CQ+CkE7PEEeMTWzdQZOASJA==" workbookSaltValue="7JpvFG7uH6bsXzUGxK+g+Q==" workbookSpinCount="100000" lockStructure="1"/>
  <bookViews>
    <workbookView xWindow="0" yWindow="0" windowWidth="23040" windowHeight="10656"/>
  </bookViews>
  <sheets>
    <sheet name="Recherche" sheetId="1" r:id="rId1"/>
    <sheet name="Base de donnée" sheetId="2" state="hidden" r:id="rId2"/>
    <sheet name="Base de donnée code postal" sheetId="3" state="hidden" r:id="rId3"/>
  </sheets>
  <calcPr calcId="152511"/>
</workbook>
</file>

<file path=xl/calcChain.xml><?xml version="1.0" encoding="utf-8"?>
<calcChain xmlns="http://schemas.openxmlformats.org/spreadsheetml/2006/main">
  <c r="D364" i="3" l="1"/>
  <c r="D3" i="3"/>
  <c r="D4" i="3"/>
  <c r="D5" i="3"/>
  <c r="D6" i="3"/>
  <c r="E6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E250" i="3" s="1"/>
  <c r="D251" i="3"/>
  <c r="D252" i="3"/>
  <c r="D253" i="3"/>
  <c r="D254" i="3"/>
  <c r="E254" i="3" s="1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2" i="3"/>
  <c r="I23" i="1"/>
  <c r="I22" i="1"/>
  <c r="I21" i="1"/>
  <c r="I18" i="1"/>
  <c r="I15" i="1"/>
  <c r="I14" i="1"/>
  <c r="I13" i="1"/>
  <c r="I10" i="1"/>
  <c r="I9" i="1"/>
  <c r="I7" i="1"/>
  <c r="I6" i="1"/>
  <c r="E375" i="3" l="1"/>
  <c r="E367" i="3"/>
  <c r="E358" i="3"/>
  <c r="E350" i="3"/>
  <c r="E342" i="3"/>
  <c r="E334" i="3"/>
  <c r="E326" i="3"/>
  <c r="E318" i="3"/>
  <c r="E310" i="3"/>
  <c r="E302" i="3"/>
  <c r="E294" i="3"/>
  <c r="E286" i="3"/>
  <c r="E278" i="3"/>
  <c r="E274" i="3"/>
  <c r="E266" i="3"/>
  <c r="E371" i="3"/>
  <c r="E362" i="3"/>
  <c r="E354" i="3"/>
  <c r="E346" i="3"/>
  <c r="E338" i="3"/>
  <c r="E330" i="3"/>
  <c r="E322" i="3"/>
  <c r="E314" i="3"/>
  <c r="E306" i="3"/>
  <c r="E298" i="3"/>
  <c r="E290" i="3"/>
  <c r="E282" i="3"/>
  <c r="E262" i="3"/>
  <c r="E373" i="3"/>
  <c r="E369" i="3"/>
  <c r="E365" i="3"/>
  <c r="E360" i="3"/>
  <c r="E356" i="3"/>
  <c r="E352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E178" i="3"/>
  <c r="E174" i="3"/>
  <c r="E170" i="3"/>
  <c r="E166" i="3"/>
  <c r="E162" i="3"/>
  <c r="E158" i="3"/>
  <c r="E154" i="3"/>
  <c r="E150" i="3"/>
  <c r="E146" i="3"/>
  <c r="E142" i="3"/>
  <c r="E138" i="3"/>
  <c r="E134" i="3"/>
  <c r="E130" i="3"/>
  <c r="E126" i="3"/>
  <c r="E122" i="3"/>
  <c r="E118" i="3"/>
  <c r="E114" i="3"/>
  <c r="E110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38" i="3"/>
  <c r="E34" i="3"/>
  <c r="E30" i="3"/>
  <c r="E26" i="3"/>
  <c r="E22" i="3"/>
  <c r="E18" i="3"/>
  <c r="E14" i="3"/>
  <c r="E10" i="3"/>
  <c r="E348" i="3"/>
  <c r="E344" i="3"/>
  <c r="E340" i="3"/>
  <c r="E336" i="3"/>
  <c r="E332" i="3"/>
  <c r="E328" i="3"/>
  <c r="E324" i="3"/>
  <c r="E320" i="3"/>
  <c r="E316" i="3"/>
  <c r="E312" i="3"/>
  <c r="E308" i="3"/>
  <c r="E304" i="3"/>
  <c r="E300" i="3"/>
  <c r="E296" i="3"/>
  <c r="E292" i="3"/>
  <c r="E288" i="3"/>
  <c r="E284" i="3"/>
  <c r="E280" i="3"/>
  <c r="E276" i="3"/>
  <c r="E272" i="3"/>
  <c r="E268" i="3"/>
  <c r="E264" i="3"/>
  <c r="E260" i="3"/>
  <c r="E252" i="3"/>
  <c r="E248" i="3"/>
  <c r="E244" i="3"/>
  <c r="E240" i="3"/>
  <c r="E236" i="3"/>
  <c r="E232" i="3"/>
  <c r="E228" i="3"/>
  <c r="E224" i="3"/>
  <c r="E220" i="3"/>
  <c r="E216" i="3"/>
  <c r="E212" i="3"/>
  <c r="E208" i="3"/>
  <c r="E204" i="3"/>
  <c r="E200" i="3"/>
  <c r="E196" i="3"/>
  <c r="E192" i="3"/>
  <c r="E188" i="3"/>
  <c r="E184" i="3"/>
  <c r="E180" i="3"/>
  <c r="E176" i="3"/>
  <c r="E172" i="3"/>
  <c r="E168" i="3"/>
  <c r="E164" i="3"/>
  <c r="E160" i="3"/>
  <c r="E156" i="3"/>
  <c r="E152" i="3"/>
  <c r="E148" i="3"/>
  <c r="E144" i="3"/>
  <c r="E140" i="3"/>
  <c r="E136" i="3"/>
  <c r="E132" i="3"/>
  <c r="E128" i="3"/>
  <c r="E124" i="3"/>
  <c r="E120" i="3"/>
  <c r="E112" i="3"/>
  <c r="E108" i="3"/>
  <c r="E104" i="3"/>
  <c r="E100" i="3"/>
  <c r="E96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20" i="3"/>
  <c r="E16" i="3"/>
  <c r="E12" i="3"/>
  <c r="E8" i="3"/>
  <c r="E4" i="3"/>
  <c r="E374" i="3"/>
  <c r="E370" i="3"/>
  <c r="E366" i="3"/>
  <c r="E361" i="3"/>
  <c r="E357" i="3"/>
  <c r="E349" i="3"/>
  <c r="E345" i="3"/>
  <c r="E376" i="3"/>
  <c r="E372" i="3"/>
  <c r="E368" i="3"/>
  <c r="E363" i="3"/>
  <c r="E359" i="3"/>
  <c r="E355" i="3"/>
  <c r="E351" i="3"/>
  <c r="E347" i="3"/>
  <c r="E343" i="3"/>
  <c r="E339" i="3"/>
  <c r="E335" i="3"/>
  <c r="E331" i="3"/>
  <c r="E327" i="3"/>
  <c r="E323" i="3"/>
  <c r="E319" i="3"/>
  <c r="E315" i="3"/>
  <c r="E311" i="3"/>
  <c r="E341" i="3"/>
  <c r="E337" i="3"/>
  <c r="E333" i="3"/>
  <c r="E329" i="3"/>
  <c r="E325" i="3"/>
  <c r="E321" i="3"/>
  <c r="E317" i="3"/>
  <c r="E313" i="3"/>
  <c r="E309" i="3"/>
  <c r="E305" i="3"/>
  <c r="E301" i="3"/>
  <c r="E297" i="3"/>
  <c r="E293" i="3"/>
  <c r="E289" i="3"/>
  <c r="E285" i="3"/>
  <c r="E281" i="3"/>
  <c r="E277" i="3"/>
  <c r="E273" i="3"/>
  <c r="E269" i="3"/>
  <c r="E265" i="3"/>
  <c r="E261" i="3"/>
  <c r="E253" i="3"/>
  <c r="E249" i="3"/>
  <c r="E245" i="3"/>
  <c r="E241" i="3"/>
  <c r="E237" i="3"/>
  <c r="E233" i="3"/>
  <c r="E229" i="3"/>
  <c r="E225" i="3"/>
  <c r="E221" i="3"/>
  <c r="E217" i="3"/>
  <c r="E213" i="3"/>
  <c r="E209" i="3"/>
  <c r="E205" i="3"/>
  <c r="E201" i="3"/>
  <c r="E197" i="3"/>
  <c r="E193" i="3"/>
  <c r="E189" i="3"/>
  <c r="E185" i="3"/>
  <c r="E181" i="3"/>
  <c r="E177" i="3"/>
  <c r="E173" i="3"/>
  <c r="E169" i="3"/>
  <c r="E165" i="3"/>
  <c r="E161" i="3"/>
  <c r="E157" i="3"/>
  <c r="E153" i="3"/>
  <c r="E149" i="3"/>
  <c r="E145" i="3"/>
  <c r="E141" i="3"/>
  <c r="E137" i="3"/>
  <c r="E133" i="3"/>
  <c r="E129" i="3"/>
  <c r="E125" i="3"/>
  <c r="E121" i="3"/>
  <c r="E117" i="3"/>
  <c r="E113" i="3"/>
  <c r="E109" i="3"/>
  <c r="E105" i="3"/>
  <c r="E101" i="3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9" i="3"/>
  <c r="E5" i="3"/>
  <c r="E307" i="3"/>
  <c r="E303" i="3"/>
  <c r="E299" i="3"/>
  <c r="E295" i="3"/>
  <c r="E291" i="3"/>
  <c r="E287" i="3"/>
  <c r="E283" i="3"/>
  <c r="E279" i="3"/>
  <c r="E275" i="3"/>
  <c r="E271" i="3"/>
  <c r="E263" i="3"/>
  <c r="E259" i="3"/>
  <c r="E255" i="3"/>
  <c r="E251" i="3"/>
  <c r="E247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1" i="3"/>
  <c r="E47" i="3"/>
  <c r="E43" i="3"/>
  <c r="E39" i="3"/>
  <c r="E35" i="3"/>
  <c r="E31" i="3"/>
  <c r="E27" i="3"/>
  <c r="E23" i="3"/>
  <c r="E19" i="3"/>
  <c r="E15" i="3"/>
  <c r="E11" i="3"/>
  <c r="E7" i="3"/>
  <c r="E3" i="3"/>
  <c r="E364" i="3"/>
  <c r="E258" i="3"/>
  <c r="E55" i="3"/>
  <c r="E256" i="3"/>
  <c r="G2" i="3"/>
  <c r="E42" i="3"/>
  <c r="E257" i="3"/>
  <c r="E243" i="3"/>
  <c r="E116" i="3"/>
  <c r="E155" i="3"/>
  <c r="E267" i="3"/>
  <c r="E270" i="3"/>
  <c r="E2" i="3"/>
  <c r="E353" i="3"/>
  <c r="E92" i="3"/>
  <c r="G37" i="1" l="1"/>
  <c r="H37" i="1" s="1"/>
  <c r="J37" i="1" s="1"/>
  <c r="G41" i="1"/>
  <c r="G45" i="1"/>
  <c r="H45" i="1" s="1"/>
  <c r="J45" i="1" s="1"/>
  <c r="G49" i="1"/>
  <c r="H49" i="1" s="1"/>
  <c r="J49" i="1" s="1"/>
  <c r="G53" i="1"/>
  <c r="H53" i="1" s="1"/>
  <c r="J53" i="1" s="1"/>
  <c r="G57" i="1"/>
  <c r="H57" i="1" s="1"/>
  <c r="G61" i="1"/>
  <c r="H61" i="1" s="1"/>
  <c r="J61" i="1" s="1"/>
  <c r="G65" i="1"/>
  <c r="H65" i="1" s="1"/>
  <c r="J65" i="1" s="1"/>
  <c r="G69" i="1"/>
  <c r="H69" i="1" s="1"/>
  <c r="G38" i="1"/>
  <c r="G42" i="1"/>
  <c r="H42" i="1" s="1"/>
  <c r="G46" i="1"/>
  <c r="H46" i="1" s="1"/>
  <c r="G50" i="1"/>
  <c r="H50" i="1" s="1"/>
  <c r="J50" i="1" s="1"/>
  <c r="G54" i="1"/>
  <c r="H54" i="1" s="1"/>
  <c r="J54" i="1" s="1"/>
  <c r="G58" i="1"/>
  <c r="H58" i="1" s="1"/>
  <c r="J58" i="1" s="1"/>
  <c r="G62" i="1"/>
  <c r="H62" i="1" s="1"/>
  <c r="J62" i="1" s="1"/>
  <c r="G66" i="1"/>
  <c r="H66" i="1" s="1"/>
  <c r="J66" i="1" s="1"/>
  <c r="G36" i="1"/>
  <c r="H36" i="1" s="1"/>
  <c r="J36" i="1" s="1"/>
  <c r="G39" i="1"/>
  <c r="H39" i="1" s="1"/>
  <c r="G43" i="1"/>
  <c r="H43" i="1" s="1"/>
  <c r="J43" i="1" s="1"/>
  <c r="G47" i="1"/>
  <c r="H47" i="1" s="1"/>
  <c r="J47" i="1" s="1"/>
  <c r="G51" i="1"/>
  <c r="H51" i="1" s="1"/>
  <c r="J51" i="1" s="1"/>
  <c r="G55" i="1"/>
  <c r="H55" i="1" s="1"/>
  <c r="G59" i="1"/>
  <c r="H59" i="1" s="1"/>
  <c r="J59" i="1" s="1"/>
  <c r="G63" i="1"/>
  <c r="H63" i="1" s="1"/>
  <c r="G67" i="1"/>
  <c r="H67" i="1" s="1"/>
  <c r="J67" i="1" s="1"/>
  <c r="G40" i="1"/>
  <c r="H40" i="1" s="1"/>
  <c r="G44" i="1"/>
  <c r="H44" i="1" s="1"/>
  <c r="G48" i="1"/>
  <c r="H48" i="1" s="1"/>
  <c r="G52" i="1"/>
  <c r="H52" i="1" s="1"/>
  <c r="J52" i="1" s="1"/>
  <c r="G56" i="1"/>
  <c r="H56" i="1" s="1"/>
  <c r="J56" i="1" s="1"/>
  <c r="G60" i="1"/>
  <c r="H60" i="1" s="1"/>
  <c r="J60" i="1" s="1"/>
  <c r="G64" i="1"/>
  <c r="H64" i="1" s="1"/>
  <c r="J64" i="1" s="1"/>
  <c r="G68" i="1"/>
  <c r="H68" i="1" s="1"/>
  <c r="J68" i="1" s="1"/>
  <c r="H41" i="1"/>
  <c r="J41" i="1" s="1"/>
  <c r="H38" i="1"/>
  <c r="J38" i="1" s="1"/>
  <c r="I55" i="1" l="1"/>
  <c r="J55" i="1"/>
  <c r="I39" i="1"/>
  <c r="J39" i="1"/>
  <c r="I46" i="1"/>
  <c r="J46" i="1"/>
  <c r="I48" i="1"/>
  <c r="J48" i="1"/>
  <c r="I42" i="1"/>
  <c r="J42" i="1"/>
  <c r="I57" i="1"/>
  <c r="J57" i="1"/>
  <c r="I44" i="1"/>
  <c r="J44" i="1"/>
  <c r="I63" i="1"/>
  <c r="J63" i="1"/>
  <c r="I69" i="1"/>
  <c r="J69" i="1"/>
  <c r="I40" i="1"/>
  <c r="J40" i="1"/>
  <c r="I38" i="1"/>
  <c r="I65" i="1"/>
  <c r="I50" i="1"/>
  <c r="I37" i="1"/>
  <c r="I45" i="1"/>
  <c r="I61" i="1"/>
  <c r="I36" i="1"/>
  <c r="I60" i="1"/>
  <c r="I43" i="1"/>
  <c r="I47" i="1"/>
  <c r="I52" i="1"/>
  <c r="I59" i="1"/>
  <c r="I64" i="1"/>
  <c r="I56" i="1"/>
  <c r="I51" i="1"/>
  <c r="I62" i="1"/>
  <c r="I67" i="1"/>
  <c r="I58" i="1"/>
  <c r="I41" i="1"/>
  <c r="I53" i="1"/>
  <c r="I66" i="1"/>
  <c r="I54" i="1"/>
  <c r="I49" i="1"/>
  <c r="I68" i="1"/>
</calcChain>
</file>

<file path=xl/sharedStrings.xml><?xml version="1.0" encoding="utf-8"?>
<sst xmlns="http://schemas.openxmlformats.org/spreadsheetml/2006/main" count="3344" uniqueCount="1134">
  <si>
    <t/>
  </si>
  <si>
    <t>Code postal recherché :</t>
  </si>
  <si>
    <t>Index</t>
  </si>
  <si>
    <t>Code Postal</t>
  </si>
  <si>
    <t>Commune</t>
  </si>
  <si>
    <t>Code Insee</t>
  </si>
  <si>
    <t>Commune recherchée :</t>
  </si>
  <si>
    <t>AFR* 2007-2013</t>
  </si>
  <si>
    <t>AFR 2014-2020</t>
  </si>
  <si>
    <t>*Zone d'Aide à Finalité Régionale (AFR)</t>
  </si>
  <si>
    <t>ZRR* 2014</t>
  </si>
  <si>
    <t>ZRR 2017</t>
  </si>
  <si>
    <t>ZRR 2018</t>
  </si>
  <si>
    <t>*Zone de Revitalisation Rurale (ZRR)</t>
  </si>
  <si>
    <t>ZRD*</t>
  </si>
  <si>
    <t>*Zone de Restructuration de la Défense (ZRD)</t>
  </si>
  <si>
    <t>ZFU*</t>
  </si>
  <si>
    <t>Quartier</t>
  </si>
  <si>
    <t>Lien</t>
  </si>
  <si>
    <t>*Zone Franche Urbaine (ZFU)</t>
  </si>
  <si>
    <t>AFR_2007_2013</t>
  </si>
  <si>
    <t>AFR_2014_2020</t>
  </si>
  <si>
    <t>ZRR_2014</t>
  </si>
  <si>
    <t>ZRR_2017</t>
  </si>
  <si>
    <t>ZRR_2018</t>
  </si>
  <si>
    <t>ZRD</t>
  </si>
  <si>
    <t>ZFU</t>
  </si>
  <si>
    <t xml:space="preserve">Quartier </t>
  </si>
  <si>
    <t xml:space="preserve">Occurrence </t>
  </si>
  <si>
    <t>Séquence</t>
  </si>
  <si>
    <t>Nombre de ville corespondant au code postal</t>
  </si>
  <si>
    <t>Non classée</t>
  </si>
  <si>
    <t>Classée</t>
  </si>
  <si>
    <t>T</t>
  </si>
  <si>
    <t xml:space="preserve">Période </t>
  </si>
  <si>
    <t>% d'exonération</t>
  </si>
  <si>
    <t>Cinq premières années (60 mois)</t>
  </si>
  <si>
    <t>Entreprises nouvelles - Article 44 du CGI</t>
  </si>
  <si>
    <t xml:space="preserve"> - Exonération pour les ZRR (article 44 quindecies du CGI)</t>
  </si>
  <si>
    <t>Première année suivante exonération totale (12 mois)</t>
  </si>
  <si>
    <t>Deuxième année suivante exonération totale (12 mois)</t>
  </si>
  <si>
    <t>Troisième année suivante exonération totale (12 mois)</t>
  </si>
  <si>
    <t>Au-delà</t>
  </si>
  <si>
    <t xml:space="preserve"> - Exonération pour les AFR (article 44 sexies du CGI)</t>
  </si>
  <si>
    <t>Deux premières années (24 mois)</t>
  </si>
  <si>
    <t xml:space="preserve"> - Exonération pour les ZFU (article 44 octies A du CGI)</t>
  </si>
  <si>
    <t xml:space="preserve">        Exemple: Saint-étienne 42</t>
  </si>
  <si>
    <t xml:space="preserve">     Attention ne pas utiliser d'abréviation et mettre des accents et des tirets entre les espaces </t>
  </si>
  <si>
    <t xml:space="preserve">        BOI-BIC-CHAMP-80-10-10</t>
  </si>
  <si>
    <t xml:space="preserve">        BOI-BIC-CHAMP-80-10-70</t>
  </si>
  <si>
    <t xml:space="preserve">        BOI-BIC-CHAMP-80-10-30</t>
  </si>
  <si>
    <t>Afa 20</t>
  </si>
  <si>
    <t>2A001</t>
  </si>
  <si>
    <t>Ajaccio 20</t>
  </si>
  <si>
    <t>2A004</t>
  </si>
  <si>
    <t>Alata 20</t>
  </si>
  <si>
    <t>2A006</t>
  </si>
  <si>
    <t>Albitreccia 20</t>
  </si>
  <si>
    <t>2A008</t>
  </si>
  <si>
    <t>Altagène 20</t>
  </si>
  <si>
    <t>2A011</t>
  </si>
  <si>
    <t>Ambiegna 20</t>
  </si>
  <si>
    <t>2A014</t>
  </si>
  <si>
    <t>Appietto 20</t>
  </si>
  <si>
    <t>2A017</t>
  </si>
  <si>
    <t>Arbellara 20</t>
  </si>
  <si>
    <t>2A018</t>
  </si>
  <si>
    <t>Arbori 20</t>
  </si>
  <si>
    <t>2A019</t>
  </si>
  <si>
    <t>Argiusta-Moriccio 20</t>
  </si>
  <si>
    <t>2A021</t>
  </si>
  <si>
    <t>Arro 20</t>
  </si>
  <si>
    <t>2A022</t>
  </si>
  <si>
    <t>Aullène 20</t>
  </si>
  <si>
    <t>2A024</t>
  </si>
  <si>
    <t>Azilone-Ampaza 20</t>
  </si>
  <si>
    <t>2A026</t>
  </si>
  <si>
    <t>Azzana 20</t>
  </si>
  <si>
    <t>2A027</t>
  </si>
  <si>
    <t>Balogna 20</t>
  </si>
  <si>
    <t>2A028</t>
  </si>
  <si>
    <t>Bastelica 20</t>
  </si>
  <si>
    <t>2A031</t>
  </si>
  <si>
    <t>Commune de montagne bénéficiant des effets du dispositif</t>
  </si>
  <si>
    <t>Sortante montagne, maintien des effets du classement</t>
  </si>
  <si>
    <t>Bastelicaccia 20</t>
  </si>
  <si>
    <t>2A032</t>
  </si>
  <si>
    <t>Belvédère-Campomoro 20</t>
  </si>
  <si>
    <t>2A035</t>
  </si>
  <si>
    <t>Bilia 20</t>
  </si>
  <si>
    <t>2A038</t>
  </si>
  <si>
    <t>Bocognano 20</t>
  </si>
  <si>
    <t>2A040</t>
  </si>
  <si>
    <t>Bonifacio 20</t>
  </si>
  <si>
    <t>2A041</t>
  </si>
  <si>
    <t>Calcatoggio 20</t>
  </si>
  <si>
    <t>2A048</t>
  </si>
  <si>
    <t>Campo 20</t>
  </si>
  <si>
    <t>2A056</t>
  </si>
  <si>
    <t>Cannelle 20</t>
  </si>
  <si>
    <t>2A060</t>
  </si>
  <si>
    <t>Carbini 20</t>
  </si>
  <si>
    <t>2A061</t>
  </si>
  <si>
    <t>Carbuccia 20</t>
  </si>
  <si>
    <t>2A062</t>
  </si>
  <si>
    <t>Cardo-Torgia 20</t>
  </si>
  <si>
    <t>2A064</t>
  </si>
  <si>
    <t>Cargèse 20</t>
  </si>
  <si>
    <t>2A065</t>
  </si>
  <si>
    <t>Cargiaca 20</t>
  </si>
  <si>
    <t>2A066</t>
  </si>
  <si>
    <t>Casaglione 20</t>
  </si>
  <si>
    <t>2A070</t>
  </si>
  <si>
    <t>Casalabriva 20</t>
  </si>
  <si>
    <t>2A071</t>
  </si>
  <si>
    <t>Cauro 20</t>
  </si>
  <si>
    <t>2A085</t>
  </si>
  <si>
    <t>Ciamannacce 20</t>
  </si>
  <si>
    <t>2A089</t>
  </si>
  <si>
    <t>Coggia 20</t>
  </si>
  <si>
    <t>2A090</t>
  </si>
  <si>
    <t>Cognocoli-Monticchi 20</t>
  </si>
  <si>
    <t>2A091</t>
  </si>
  <si>
    <t>Conca 20</t>
  </si>
  <si>
    <t>2A092</t>
  </si>
  <si>
    <t>Corrano 20</t>
  </si>
  <si>
    <t>2A094</t>
  </si>
  <si>
    <t>Coti-Chiavari 20</t>
  </si>
  <si>
    <t>2A098</t>
  </si>
  <si>
    <t>Cozzano 20</t>
  </si>
  <si>
    <t>2A099</t>
  </si>
  <si>
    <t>Cristinacce 20</t>
  </si>
  <si>
    <t>2A100</t>
  </si>
  <si>
    <t>Cuttoli-Corticchiato 20</t>
  </si>
  <si>
    <t>2A103</t>
  </si>
  <si>
    <t>Eccica-Suarella 20</t>
  </si>
  <si>
    <t>2A104</t>
  </si>
  <si>
    <t>Évisa 20</t>
  </si>
  <si>
    <t>2A108</t>
  </si>
  <si>
    <t>Figari 20</t>
  </si>
  <si>
    <t>2A114</t>
  </si>
  <si>
    <t>Foce 20</t>
  </si>
  <si>
    <t>2A115</t>
  </si>
  <si>
    <t>Forciolo 20</t>
  </si>
  <si>
    <t>2A117</t>
  </si>
  <si>
    <t>Fozzano 20</t>
  </si>
  <si>
    <t>2A118</t>
  </si>
  <si>
    <t>Frasseto 20</t>
  </si>
  <si>
    <t>2A119</t>
  </si>
  <si>
    <t>Giuncheto 20</t>
  </si>
  <si>
    <t>2A127</t>
  </si>
  <si>
    <t>Granace 20</t>
  </si>
  <si>
    <t>2A128</t>
  </si>
  <si>
    <t>Grossa 20</t>
  </si>
  <si>
    <t>2A129</t>
  </si>
  <si>
    <t>Grosseto-Prugna 20</t>
  </si>
  <si>
    <t>2A130</t>
  </si>
  <si>
    <t>Guagno 20</t>
  </si>
  <si>
    <t>2A131</t>
  </si>
  <si>
    <t>Guargualé 20</t>
  </si>
  <si>
    <t>2A132</t>
  </si>
  <si>
    <t>Guitera-les-Bains 20</t>
  </si>
  <si>
    <t>2A133</t>
  </si>
  <si>
    <t>Lecci 20</t>
  </si>
  <si>
    <t>2A139</t>
  </si>
  <si>
    <t>Letia 20</t>
  </si>
  <si>
    <t>2A141</t>
  </si>
  <si>
    <t>Levie 20</t>
  </si>
  <si>
    <t>2A142</t>
  </si>
  <si>
    <t>Lopigna 20</t>
  </si>
  <si>
    <t>2A144</t>
  </si>
  <si>
    <t>Loreto-di-Tallano 20</t>
  </si>
  <si>
    <t>2A146</t>
  </si>
  <si>
    <t>Marignana 20</t>
  </si>
  <si>
    <t>2A154</t>
  </si>
  <si>
    <t>Mela 20</t>
  </si>
  <si>
    <t>2A158</t>
  </si>
  <si>
    <t>Moca-Croce 20</t>
  </si>
  <si>
    <t>2A160</t>
  </si>
  <si>
    <t>Monacia-d'Aullène 20</t>
  </si>
  <si>
    <t>2A163</t>
  </si>
  <si>
    <t>Murzo 20</t>
  </si>
  <si>
    <t>2A174</t>
  </si>
  <si>
    <t>Ocana 20</t>
  </si>
  <si>
    <t>2A181</t>
  </si>
  <si>
    <t>Olivese 20</t>
  </si>
  <si>
    <t>2A186</t>
  </si>
  <si>
    <t>Olmeto 20</t>
  </si>
  <si>
    <t>2A189</t>
  </si>
  <si>
    <t>Olmiccia 20</t>
  </si>
  <si>
    <t>2A191</t>
  </si>
  <si>
    <t>Orto 20</t>
  </si>
  <si>
    <t>2A196</t>
  </si>
  <si>
    <t>Osani 20</t>
  </si>
  <si>
    <t>2A197</t>
  </si>
  <si>
    <t>Ota 20</t>
  </si>
  <si>
    <t>2A198</t>
  </si>
  <si>
    <t>Palneca 20</t>
  </si>
  <si>
    <t>2A200</t>
  </si>
  <si>
    <t>Partinello 20</t>
  </si>
  <si>
    <t>2A203</t>
  </si>
  <si>
    <t>Pastricciola 20</t>
  </si>
  <si>
    <t>2A204</t>
  </si>
  <si>
    <t>Peri 20</t>
  </si>
  <si>
    <t>2A209</t>
  </si>
  <si>
    <t>Petreto-Bicchisano 20</t>
  </si>
  <si>
    <t>2A211</t>
  </si>
  <si>
    <t>Piana 20</t>
  </si>
  <si>
    <t>2A212</t>
  </si>
  <si>
    <t>Pianottoli-Caldarello 20</t>
  </si>
  <si>
    <t>2A215</t>
  </si>
  <si>
    <t>Pietrosella 20</t>
  </si>
  <si>
    <t>2A228</t>
  </si>
  <si>
    <t>Pila-Canale 20</t>
  </si>
  <si>
    <t>2A232</t>
  </si>
  <si>
    <t>Poggiolo 20</t>
  </si>
  <si>
    <t>2A240</t>
  </si>
  <si>
    <t>Porto-Vecchio 20</t>
  </si>
  <si>
    <t>2A247</t>
  </si>
  <si>
    <t>Propriano 20</t>
  </si>
  <si>
    <t>2A249</t>
  </si>
  <si>
    <t>Quasquara 20</t>
  </si>
  <si>
    <t>2A253</t>
  </si>
  <si>
    <t>Quenza 20</t>
  </si>
  <si>
    <t>2A254</t>
  </si>
  <si>
    <t>Renno 20</t>
  </si>
  <si>
    <t>2A258</t>
  </si>
  <si>
    <t>Rezza 20</t>
  </si>
  <si>
    <t>2A259</t>
  </si>
  <si>
    <t>Rosazia 20</t>
  </si>
  <si>
    <t>2A262</t>
  </si>
  <si>
    <t>Salice 20</t>
  </si>
  <si>
    <t>2A266</t>
  </si>
  <si>
    <t>Sampolo 20</t>
  </si>
  <si>
    <t>2A268</t>
  </si>
  <si>
    <t>Sari-Solenzara 20</t>
  </si>
  <si>
    <t>2A269</t>
  </si>
  <si>
    <t>Sari-d'Orcino 20</t>
  </si>
  <si>
    <t>2A270</t>
  </si>
  <si>
    <t>Sarrola-Carcopino 20</t>
  </si>
  <si>
    <t>2A271</t>
  </si>
  <si>
    <t>Sartène 20</t>
  </si>
  <si>
    <t>2A272</t>
  </si>
  <si>
    <t>Serra-di-Ferro 20</t>
  </si>
  <si>
    <t>2A276</t>
  </si>
  <si>
    <t>Serra-di-Scopamène 20</t>
  </si>
  <si>
    <t>2A278</t>
  </si>
  <si>
    <t>Serriera 20</t>
  </si>
  <si>
    <t>2A279</t>
  </si>
  <si>
    <t>Soccia 20</t>
  </si>
  <si>
    <t>2A282</t>
  </si>
  <si>
    <t>Sollacaro 20</t>
  </si>
  <si>
    <t>2A284</t>
  </si>
  <si>
    <t>Sorbollano 20</t>
  </si>
  <si>
    <t>2A285</t>
  </si>
  <si>
    <t>Sotta 20</t>
  </si>
  <si>
    <t>2A288</t>
  </si>
  <si>
    <t>Sant'Andréa-d'Orcino 20</t>
  </si>
  <si>
    <t>2A295</t>
  </si>
  <si>
    <t>San-Gavino-di-Carbini 20</t>
  </si>
  <si>
    <t>2A300</t>
  </si>
  <si>
    <t>Sainte-Lucie-de-Tallano 20</t>
  </si>
  <si>
    <t>2A308</t>
  </si>
  <si>
    <t>Santa-Maria-Figaniella 20</t>
  </si>
  <si>
    <t>2A310</t>
  </si>
  <si>
    <t>Santa-Maria-Siché 20</t>
  </si>
  <si>
    <t>2A312</t>
  </si>
  <si>
    <t>Tasso 20</t>
  </si>
  <si>
    <t>2A322</t>
  </si>
  <si>
    <t>Tavaco 20</t>
  </si>
  <si>
    <t>2A323</t>
  </si>
  <si>
    <t>Tavera 20</t>
  </si>
  <si>
    <t>2A324</t>
  </si>
  <si>
    <t>Tolla 20</t>
  </si>
  <si>
    <t>2A326</t>
  </si>
  <si>
    <t>Ucciani 20</t>
  </si>
  <si>
    <t>2A330</t>
  </si>
  <si>
    <t>Urbalacone 20</t>
  </si>
  <si>
    <t>2A331</t>
  </si>
  <si>
    <t>Valle-di-Mezzana 20</t>
  </si>
  <si>
    <t>2A336</t>
  </si>
  <si>
    <t>Vero 20</t>
  </si>
  <si>
    <t>2A345</t>
  </si>
  <si>
    <t>Vico 20</t>
  </si>
  <si>
    <t>2A348</t>
  </si>
  <si>
    <t>Viggianello 20</t>
  </si>
  <si>
    <t>2A349</t>
  </si>
  <si>
    <t>Villanova 20</t>
  </si>
  <si>
    <t>2A351</t>
  </si>
  <si>
    <t>Zérubia 20</t>
  </si>
  <si>
    <t>2A357</t>
  </si>
  <si>
    <t>Zévaco 20</t>
  </si>
  <si>
    <t>2A358</t>
  </si>
  <si>
    <t>Zicavo 20</t>
  </si>
  <si>
    <t>2A359</t>
  </si>
  <si>
    <t>Zigliara 20</t>
  </si>
  <si>
    <t>2A360</t>
  </si>
  <si>
    <t>Zonza 20</t>
  </si>
  <si>
    <t>2A362</t>
  </si>
  <si>
    <t>Zoza 20</t>
  </si>
  <si>
    <t>2A363</t>
  </si>
  <si>
    <t>Aghione 20</t>
  </si>
  <si>
    <t>2B002</t>
  </si>
  <si>
    <t>Aiti 20</t>
  </si>
  <si>
    <t>2B003</t>
  </si>
  <si>
    <t>Alando 20</t>
  </si>
  <si>
    <t>2B005</t>
  </si>
  <si>
    <t>Albertacce 20</t>
  </si>
  <si>
    <t>2B007</t>
  </si>
  <si>
    <t>Aléria 20</t>
  </si>
  <si>
    <t>2B009</t>
  </si>
  <si>
    <t>Algajola 20</t>
  </si>
  <si>
    <t>2B010</t>
  </si>
  <si>
    <t>Altiani 20</t>
  </si>
  <si>
    <t>2B012</t>
  </si>
  <si>
    <t>Alzi 20</t>
  </si>
  <si>
    <t>2B013</t>
  </si>
  <si>
    <t>Ampriani 20</t>
  </si>
  <si>
    <t>2B015</t>
  </si>
  <si>
    <t>Antisanti 20</t>
  </si>
  <si>
    <t>2B016</t>
  </si>
  <si>
    <t>Aregno 20</t>
  </si>
  <si>
    <t>2B020</t>
  </si>
  <si>
    <t>Asco 20</t>
  </si>
  <si>
    <t>2B023</t>
  </si>
  <si>
    <t>Avapessa 20</t>
  </si>
  <si>
    <t>2B025</t>
  </si>
  <si>
    <t>Barbaggio 20</t>
  </si>
  <si>
    <t>2B029</t>
  </si>
  <si>
    <t>Barrettali 20</t>
  </si>
  <si>
    <t>2B030</t>
  </si>
  <si>
    <t>Bastia 20</t>
  </si>
  <si>
    <t>2B033</t>
  </si>
  <si>
    <t>Belgodère 20</t>
  </si>
  <si>
    <t>2B034</t>
  </si>
  <si>
    <t>Bigorno 20</t>
  </si>
  <si>
    <t>2B036</t>
  </si>
  <si>
    <t>Biguglia 20</t>
  </si>
  <si>
    <t>2B037</t>
  </si>
  <si>
    <t>Bisinchi 20</t>
  </si>
  <si>
    <t>2B039</t>
  </si>
  <si>
    <t>Borgo 20</t>
  </si>
  <si>
    <t>2B042</t>
  </si>
  <si>
    <t>Brando 20</t>
  </si>
  <si>
    <t>2B043</t>
  </si>
  <si>
    <t>Bustanico 20</t>
  </si>
  <si>
    <t>2B045</t>
  </si>
  <si>
    <t>Cagnano 20</t>
  </si>
  <si>
    <t>2B046</t>
  </si>
  <si>
    <t>Calacuccia 20</t>
  </si>
  <si>
    <t>2B047</t>
  </si>
  <si>
    <t>Calenzana 20</t>
  </si>
  <si>
    <t>2B049</t>
  </si>
  <si>
    <t>Calvi 20</t>
  </si>
  <si>
    <t>2B050</t>
  </si>
  <si>
    <t>Cambia 20</t>
  </si>
  <si>
    <t>2B051</t>
  </si>
  <si>
    <t>Campana 20</t>
  </si>
  <si>
    <t>2B052</t>
  </si>
  <si>
    <t>Campi 20</t>
  </si>
  <si>
    <t>2B053</t>
  </si>
  <si>
    <t>Campile 20</t>
  </si>
  <si>
    <t>2B054</t>
  </si>
  <si>
    <t>Campitello 20</t>
  </si>
  <si>
    <t>2B055</t>
  </si>
  <si>
    <t>Canale-di-Verde 20</t>
  </si>
  <si>
    <t>2B057</t>
  </si>
  <si>
    <t>Canari 20</t>
  </si>
  <si>
    <t>2B058</t>
  </si>
  <si>
    <t>Canavaggia 20</t>
  </si>
  <si>
    <t>2B059</t>
  </si>
  <si>
    <t>Carcheto-Brustico 20</t>
  </si>
  <si>
    <t>2B063</t>
  </si>
  <si>
    <t>Carpineto 20</t>
  </si>
  <si>
    <t>2B067</t>
  </si>
  <si>
    <t>Carticasi 20</t>
  </si>
  <si>
    <t>2B068</t>
  </si>
  <si>
    <t>Casabianca 20</t>
  </si>
  <si>
    <t>2B069</t>
  </si>
  <si>
    <t>Casalta 20</t>
  </si>
  <si>
    <t>2B072</t>
  </si>
  <si>
    <t>Casamaccioli 20</t>
  </si>
  <si>
    <t>2B073</t>
  </si>
  <si>
    <t>Casanova 20</t>
  </si>
  <si>
    <t>2B074</t>
  </si>
  <si>
    <t>Casevecchie 20</t>
  </si>
  <si>
    <t>2B075</t>
  </si>
  <si>
    <t>Castellare-di-Casinca 20</t>
  </si>
  <si>
    <t>2B077</t>
  </si>
  <si>
    <t>Castellare-di-Mercurio 20</t>
  </si>
  <si>
    <t>2B078</t>
  </si>
  <si>
    <t>Castello-di-Rostino 20</t>
  </si>
  <si>
    <t>2B079</t>
  </si>
  <si>
    <t>Castifao 20</t>
  </si>
  <si>
    <t>2B080</t>
  </si>
  <si>
    <t>Castiglione 20</t>
  </si>
  <si>
    <t>2B081</t>
  </si>
  <si>
    <t>Castineta 20</t>
  </si>
  <si>
    <t>2B082</t>
  </si>
  <si>
    <t>Castirla 20</t>
  </si>
  <si>
    <t>2B083</t>
  </si>
  <si>
    <t>Cateri 20</t>
  </si>
  <si>
    <t>2B084</t>
  </si>
  <si>
    <t>Centuri 20</t>
  </si>
  <si>
    <t>2B086</t>
  </si>
  <si>
    <t>Cervione 20</t>
  </si>
  <si>
    <t>2B087</t>
  </si>
  <si>
    <t>Chiatra 20</t>
  </si>
  <si>
    <t>2B088</t>
  </si>
  <si>
    <t>Corbara 20</t>
  </si>
  <si>
    <t>2B093</t>
  </si>
  <si>
    <t>Corscia 20</t>
  </si>
  <si>
    <t>2B095</t>
  </si>
  <si>
    <t>Corte 20</t>
  </si>
  <si>
    <t>2B096</t>
  </si>
  <si>
    <t>Costa 20</t>
  </si>
  <si>
    <t>2B097</t>
  </si>
  <si>
    <t>Croce 20</t>
  </si>
  <si>
    <t>2B101</t>
  </si>
  <si>
    <t>Crocicchia 20</t>
  </si>
  <si>
    <t>2B102</t>
  </si>
  <si>
    <t>Erbajolo 20</t>
  </si>
  <si>
    <t>2B105</t>
  </si>
  <si>
    <t>Érone 20</t>
  </si>
  <si>
    <t>2B106</t>
  </si>
  <si>
    <t>Ersa 20</t>
  </si>
  <si>
    <t>2B107</t>
  </si>
  <si>
    <t>Farinole 20</t>
  </si>
  <si>
    <t>2B109</t>
  </si>
  <si>
    <t>Favalello 20</t>
  </si>
  <si>
    <t>2B110</t>
  </si>
  <si>
    <t>Felce 20</t>
  </si>
  <si>
    <t>2B111</t>
  </si>
  <si>
    <t>Feliceto 20</t>
  </si>
  <si>
    <t>2B112</t>
  </si>
  <si>
    <t>Ficaja 20</t>
  </si>
  <si>
    <t>2B113</t>
  </si>
  <si>
    <t>Focicchia 20</t>
  </si>
  <si>
    <t>2B116</t>
  </si>
  <si>
    <t>Furiani 20</t>
  </si>
  <si>
    <t>2B120</t>
  </si>
  <si>
    <t>Galéria 20</t>
  </si>
  <si>
    <t>2B121</t>
  </si>
  <si>
    <t>Gavignano 20</t>
  </si>
  <si>
    <t>2B122</t>
  </si>
  <si>
    <t>Ghisonaccia 20</t>
  </si>
  <si>
    <t>2B123</t>
  </si>
  <si>
    <t>Ghisoni 20</t>
  </si>
  <si>
    <t>2B124</t>
  </si>
  <si>
    <t>Giocatojo 20</t>
  </si>
  <si>
    <t>2B125</t>
  </si>
  <si>
    <t>Giuncaggio 20</t>
  </si>
  <si>
    <t>2B126</t>
  </si>
  <si>
    <t>L'Île-Rousse 20</t>
  </si>
  <si>
    <t>2B134</t>
  </si>
  <si>
    <t>Isolaccio-di-Fiumorbo 20</t>
  </si>
  <si>
    <t>2B135</t>
  </si>
  <si>
    <t>Lama 20</t>
  </si>
  <si>
    <t>2B136</t>
  </si>
  <si>
    <t>Lano 20</t>
  </si>
  <si>
    <t>2B137</t>
  </si>
  <si>
    <t>Lavatoggio 20</t>
  </si>
  <si>
    <t>2B138</t>
  </si>
  <si>
    <t>Lento 20</t>
  </si>
  <si>
    <t>2B140</t>
  </si>
  <si>
    <t>Linguizzetta 20</t>
  </si>
  <si>
    <t>2B143</t>
  </si>
  <si>
    <t>Loreto-di-Casinca 20</t>
  </si>
  <si>
    <t>2B145</t>
  </si>
  <si>
    <t>Lozzi 20</t>
  </si>
  <si>
    <t>2B147</t>
  </si>
  <si>
    <t>Lucciana 20</t>
  </si>
  <si>
    <t>2B148</t>
  </si>
  <si>
    <t>Lugo-di-Nazza 20</t>
  </si>
  <si>
    <t>2B149</t>
  </si>
  <si>
    <t>Lumio 20</t>
  </si>
  <si>
    <t>2B150</t>
  </si>
  <si>
    <t>Luri 20</t>
  </si>
  <si>
    <t>2B152</t>
  </si>
  <si>
    <t>Manso 20</t>
  </si>
  <si>
    <t>2B153</t>
  </si>
  <si>
    <t>Matra 20</t>
  </si>
  <si>
    <t>2B155</t>
  </si>
  <si>
    <t>Mausoléo 20</t>
  </si>
  <si>
    <t>2B156</t>
  </si>
  <si>
    <t>Mazzola 20</t>
  </si>
  <si>
    <t>2B157</t>
  </si>
  <si>
    <t>Meria 20</t>
  </si>
  <si>
    <t>2B159</t>
  </si>
  <si>
    <t>Moïta 20</t>
  </si>
  <si>
    <t>2B161</t>
  </si>
  <si>
    <t>Moltifao 20</t>
  </si>
  <si>
    <t>2B162</t>
  </si>
  <si>
    <t>Monacia-d'Orezza 20</t>
  </si>
  <si>
    <t>2B164</t>
  </si>
  <si>
    <t>Moncale 20</t>
  </si>
  <si>
    <t>2B165</t>
  </si>
  <si>
    <t>Monte 20</t>
  </si>
  <si>
    <t>2B166</t>
  </si>
  <si>
    <t>Montegrosso 20</t>
  </si>
  <si>
    <t>2B167</t>
  </si>
  <si>
    <t>Monticello 20</t>
  </si>
  <si>
    <t>2B168</t>
  </si>
  <si>
    <t>Morosaglia 20</t>
  </si>
  <si>
    <t>2B169</t>
  </si>
  <si>
    <t>Morsiglia 20</t>
  </si>
  <si>
    <t>2B170</t>
  </si>
  <si>
    <t>Muracciole 20</t>
  </si>
  <si>
    <t>2B171</t>
  </si>
  <si>
    <t>Murato 20</t>
  </si>
  <si>
    <t>2B172</t>
  </si>
  <si>
    <t>Muro 20</t>
  </si>
  <si>
    <t>2B173</t>
  </si>
  <si>
    <t>Nessa 20</t>
  </si>
  <si>
    <t>2B175</t>
  </si>
  <si>
    <t>Nocario 20</t>
  </si>
  <si>
    <t>2B176</t>
  </si>
  <si>
    <t>Noceta 20</t>
  </si>
  <si>
    <t>2B177</t>
  </si>
  <si>
    <t>Nonza 20</t>
  </si>
  <si>
    <t>2B178</t>
  </si>
  <si>
    <t>Novale 20</t>
  </si>
  <si>
    <t>2B179</t>
  </si>
  <si>
    <t>Novella 20</t>
  </si>
  <si>
    <t>2B180</t>
  </si>
  <si>
    <t>Occhiatana 20</t>
  </si>
  <si>
    <t>2B182</t>
  </si>
  <si>
    <t>Ogliastro 20</t>
  </si>
  <si>
    <t>2B183</t>
  </si>
  <si>
    <t>Olcani 20</t>
  </si>
  <si>
    <t>2B184</t>
  </si>
  <si>
    <t>Oletta 20</t>
  </si>
  <si>
    <t>2B185</t>
  </si>
  <si>
    <t>Olmeta-di-Capocorso 20</t>
  </si>
  <si>
    <t>2B187</t>
  </si>
  <si>
    <t>Olmeta-di-Tuda 20</t>
  </si>
  <si>
    <t>2B188</t>
  </si>
  <si>
    <t>Olmi-Cappella 20</t>
  </si>
  <si>
    <t>2B190</t>
  </si>
  <si>
    <t>Olmo 20</t>
  </si>
  <si>
    <t>2B192</t>
  </si>
  <si>
    <t>Omessa 20</t>
  </si>
  <si>
    <t>2B193</t>
  </si>
  <si>
    <t>Ortale 20</t>
  </si>
  <si>
    <t>2B194</t>
  </si>
  <si>
    <t>Ortiporio 20</t>
  </si>
  <si>
    <t>2B195</t>
  </si>
  <si>
    <t>Palasca 20</t>
  </si>
  <si>
    <t>2B199</t>
  </si>
  <si>
    <t>Pancheraccia 20</t>
  </si>
  <si>
    <t>2B201</t>
  </si>
  <si>
    <t>Parata 20</t>
  </si>
  <si>
    <t>2B202</t>
  </si>
  <si>
    <t>Patrimonio 20</t>
  </si>
  <si>
    <t>2B205</t>
  </si>
  <si>
    <t>Penta-Acquatella 20</t>
  </si>
  <si>
    <t>2B206</t>
  </si>
  <si>
    <t>Penta-di-Casinca 20</t>
  </si>
  <si>
    <t>2B207</t>
  </si>
  <si>
    <t>Perelli 20</t>
  </si>
  <si>
    <t>2B208</t>
  </si>
  <si>
    <t>Pero-Casevecchie 20</t>
  </si>
  <si>
    <t>2B210</t>
  </si>
  <si>
    <t>Pianello 20</t>
  </si>
  <si>
    <t>2B213</t>
  </si>
  <si>
    <t>Piano 20</t>
  </si>
  <si>
    <t>2B214</t>
  </si>
  <si>
    <t>Piazzali 20</t>
  </si>
  <si>
    <t>2B216</t>
  </si>
  <si>
    <t>Piazzole 20</t>
  </si>
  <si>
    <t>2B217</t>
  </si>
  <si>
    <t>Piedicorte-di-Gaggio 20</t>
  </si>
  <si>
    <t>2B218</t>
  </si>
  <si>
    <t>Piedicroce 20</t>
  </si>
  <si>
    <t>2B219</t>
  </si>
  <si>
    <t>Piedigriggio 20</t>
  </si>
  <si>
    <t>2B220</t>
  </si>
  <si>
    <t>Piedipartino 20</t>
  </si>
  <si>
    <t>2B221</t>
  </si>
  <si>
    <t>Pie-d'Orezza 20</t>
  </si>
  <si>
    <t>2B222</t>
  </si>
  <si>
    <t>Pietralba 20</t>
  </si>
  <si>
    <t>2B223</t>
  </si>
  <si>
    <t>Pietracorbara 20</t>
  </si>
  <si>
    <t>2B224</t>
  </si>
  <si>
    <t>Pietra-di-Verde 20</t>
  </si>
  <si>
    <t>2B225</t>
  </si>
  <si>
    <t>Pietraserena 20</t>
  </si>
  <si>
    <t>2B226</t>
  </si>
  <si>
    <t>Pietricaggio 20</t>
  </si>
  <si>
    <t>2B227</t>
  </si>
  <si>
    <t>Pietroso 20</t>
  </si>
  <si>
    <t>2B229</t>
  </si>
  <si>
    <t>Piève 20</t>
  </si>
  <si>
    <t>2B230</t>
  </si>
  <si>
    <t>Pigna 20</t>
  </si>
  <si>
    <t>2B231</t>
  </si>
  <si>
    <t>Pino 20</t>
  </si>
  <si>
    <t>2B233</t>
  </si>
  <si>
    <t>Piobetta 20</t>
  </si>
  <si>
    <t>2B234</t>
  </si>
  <si>
    <t>Pioggiola 20</t>
  </si>
  <si>
    <t>2B235</t>
  </si>
  <si>
    <t>Poggio-di-Nazza 20</t>
  </si>
  <si>
    <t>2B236</t>
  </si>
  <si>
    <t>Poggio-di-Venaco 20</t>
  </si>
  <si>
    <t>2B238</t>
  </si>
  <si>
    <t>Poggio-d'Oletta 20</t>
  </si>
  <si>
    <t>2B239</t>
  </si>
  <si>
    <t>Poggio-Marinaccio 20</t>
  </si>
  <si>
    <t>2B241</t>
  </si>
  <si>
    <t>Poggio-Mezzana 20</t>
  </si>
  <si>
    <t>2B242</t>
  </si>
  <si>
    <t>Polveroso 20</t>
  </si>
  <si>
    <t>2B243</t>
  </si>
  <si>
    <t>Popolasca 20</t>
  </si>
  <si>
    <t>2B244</t>
  </si>
  <si>
    <t>Porri 20</t>
  </si>
  <si>
    <t>2B245</t>
  </si>
  <si>
    <t>La Porta 20</t>
  </si>
  <si>
    <t>2B246</t>
  </si>
  <si>
    <t>Prato-di-Giovellina 20</t>
  </si>
  <si>
    <t>2B248</t>
  </si>
  <si>
    <t>Prunelli-di-Casacconi 20</t>
  </si>
  <si>
    <t>2B250</t>
  </si>
  <si>
    <t>Prunelli-di-Fiumorbo 20</t>
  </si>
  <si>
    <t>2B251</t>
  </si>
  <si>
    <t>Pruno 20</t>
  </si>
  <si>
    <t>2B252</t>
  </si>
  <si>
    <t>Quercitello 20</t>
  </si>
  <si>
    <t>2B255</t>
  </si>
  <si>
    <t>Rapaggio 20</t>
  </si>
  <si>
    <t>2B256</t>
  </si>
  <si>
    <t>Rapale 20</t>
  </si>
  <si>
    <t>2B257</t>
  </si>
  <si>
    <t>Riventosa 20</t>
  </si>
  <si>
    <t>2B260</t>
  </si>
  <si>
    <t>Rogliano 20</t>
  </si>
  <si>
    <t>2B261</t>
  </si>
  <si>
    <t>Rospigliani 20</t>
  </si>
  <si>
    <t>2B263</t>
  </si>
  <si>
    <t>Rusio 20</t>
  </si>
  <si>
    <t>2B264</t>
  </si>
  <si>
    <t>Rutali 20</t>
  </si>
  <si>
    <t>2B265</t>
  </si>
  <si>
    <t>Saliceto 20</t>
  </si>
  <si>
    <t>2B267</t>
  </si>
  <si>
    <t>Scata 20</t>
  </si>
  <si>
    <t>2B273</t>
  </si>
  <si>
    <t>Scolca 20</t>
  </si>
  <si>
    <t>2B274</t>
  </si>
  <si>
    <t>Sermano 20</t>
  </si>
  <si>
    <t>2B275</t>
  </si>
  <si>
    <t>Serra-di-Fiumorbo 20</t>
  </si>
  <si>
    <t>2B277</t>
  </si>
  <si>
    <t>Silvareccio 20</t>
  </si>
  <si>
    <t>2B280</t>
  </si>
  <si>
    <t>Sisco 20</t>
  </si>
  <si>
    <t>2B281</t>
  </si>
  <si>
    <t>Solaro 20</t>
  </si>
  <si>
    <t>2B283</t>
  </si>
  <si>
    <t>Sorbo-Ocagnano 20</t>
  </si>
  <si>
    <t>2B286</t>
  </si>
  <si>
    <t>Sorio 20</t>
  </si>
  <si>
    <t>2B287</t>
  </si>
  <si>
    <t>Soveria 20</t>
  </si>
  <si>
    <t>2B289</t>
  </si>
  <si>
    <t>Speloncato 20</t>
  </si>
  <si>
    <t>2B290</t>
  </si>
  <si>
    <t>Stazzona 20</t>
  </si>
  <si>
    <t>2B291</t>
  </si>
  <si>
    <t>Sant'Andréa-di-Bozio 20</t>
  </si>
  <si>
    <t>2B292</t>
  </si>
  <si>
    <t>Sant'Andréa-di-Cotone 20</t>
  </si>
  <si>
    <t>2B293</t>
  </si>
  <si>
    <t>Sant'Antonino 20</t>
  </si>
  <si>
    <t>2B296</t>
  </si>
  <si>
    <t>San-Damiano 20</t>
  </si>
  <si>
    <t>2B297</t>
  </si>
  <si>
    <t>Saint-Florent 20</t>
  </si>
  <si>
    <t>2B298</t>
  </si>
  <si>
    <t>San-Gavino-d'Ampugnani 20</t>
  </si>
  <si>
    <t>2B299</t>
  </si>
  <si>
    <t>San-Gavino-di-Tenda 20</t>
  </si>
  <si>
    <t>2B301</t>
  </si>
  <si>
    <t>San-Giovanni-di-Moriani 20</t>
  </si>
  <si>
    <t>2B302</t>
  </si>
  <si>
    <t>San-Giuliano 20</t>
  </si>
  <si>
    <t>2B303</t>
  </si>
  <si>
    <t>San-Lorenzo 20</t>
  </si>
  <si>
    <t>2B304</t>
  </si>
  <si>
    <t>San-Martino-di-Lota 20</t>
  </si>
  <si>
    <t>2B305</t>
  </si>
  <si>
    <t>Santa-Lucia-di-Mercurio 20</t>
  </si>
  <si>
    <t>2B306</t>
  </si>
  <si>
    <t>Santa-Lucia-di-Moriani 20</t>
  </si>
  <si>
    <t>2B307</t>
  </si>
  <si>
    <t>Santa-Maria-di-Lota 20</t>
  </si>
  <si>
    <t>2B309</t>
  </si>
  <si>
    <t>Santa-Maria-Poggio 20</t>
  </si>
  <si>
    <t>2B311</t>
  </si>
  <si>
    <t>San-Nicolao 20</t>
  </si>
  <si>
    <t>2B313</t>
  </si>
  <si>
    <t>Santo-Pietro-di-Tenda 20</t>
  </si>
  <si>
    <t>2B314</t>
  </si>
  <si>
    <t>Santo-Pietro-di-Venaco 20</t>
  </si>
  <si>
    <t>2B315</t>
  </si>
  <si>
    <t>Santa-Reparata-di-Balagna 20</t>
  </si>
  <si>
    <t>2B316</t>
  </si>
  <si>
    <t>Santa-Reparata-di-Moriani 20</t>
  </si>
  <si>
    <t>2B317</t>
  </si>
  <si>
    <t>Taglio-Isolaccio 20</t>
  </si>
  <si>
    <t>2B318</t>
  </si>
  <si>
    <t>Talasani 20</t>
  </si>
  <si>
    <t>2B319</t>
  </si>
  <si>
    <t>Tallone 20</t>
  </si>
  <si>
    <t>2B320</t>
  </si>
  <si>
    <t>Tarrano 20</t>
  </si>
  <si>
    <t>2B321</t>
  </si>
  <si>
    <t>Tomino 20</t>
  </si>
  <si>
    <t>2B327</t>
  </si>
  <si>
    <t>Tox 20</t>
  </si>
  <si>
    <t>2B328</t>
  </si>
  <si>
    <t>Tralonca 20</t>
  </si>
  <si>
    <t>2B329</t>
  </si>
  <si>
    <t>Urtaca 20</t>
  </si>
  <si>
    <t>2B332</t>
  </si>
  <si>
    <t>Vallecalle 20</t>
  </si>
  <si>
    <t>2B333</t>
  </si>
  <si>
    <t>Valle-d'Alesani 20</t>
  </si>
  <si>
    <t>2B334</t>
  </si>
  <si>
    <t>Valle-di-Campoloro 20</t>
  </si>
  <si>
    <t>2B335</t>
  </si>
  <si>
    <t>Valle-di-Rostino 20</t>
  </si>
  <si>
    <t>2B337</t>
  </si>
  <si>
    <t>Valle-d'Orezza 20</t>
  </si>
  <si>
    <t>2B338</t>
  </si>
  <si>
    <t>Vallica 20</t>
  </si>
  <si>
    <t>2B339</t>
  </si>
  <si>
    <t>Velone-Orneto 20</t>
  </si>
  <si>
    <t>2B340</t>
  </si>
  <si>
    <t>Venaco 20</t>
  </si>
  <si>
    <t>2B341</t>
  </si>
  <si>
    <t>Ventiseri 20</t>
  </si>
  <si>
    <t>2B342</t>
  </si>
  <si>
    <t>Venzolasca 20</t>
  </si>
  <si>
    <t>2B343</t>
  </si>
  <si>
    <t>Verdèse 20</t>
  </si>
  <si>
    <t>2B344</t>
  </si>
  <si>
    <t>Vescovato 20</t>
  </si>
  <si>
    <t>2B346</t>
  </si>
  <si>
    <t>Vezzani 20</t>
  </si>
  <si>
    <t>2B347</t>
  </si>
  <si>
    <t>Vignale 20</t>
  </si>
  <si>
    <t>2B350</t>
  </si>
  <si>
    <t>Ville-di-Paraso 20</t>
  </si>
  <si>
    <t>2B352</t>
  </si>
  <si>
    <t>Ville-di-Pietrabugno 20</t>
  </si>
  <si>
    <t>2B353</t>
  </si>
  <si>
    <t>Vivario 20</t>
  </si>
  <si>
    <t>2B354</t>
  </si>
  <si>
    <t>Volpajola 20</t>
  </si>
  <si>
    <t>2B355</t>
  </si>
  <si>
    <t>Zalana 20</t>
  </si>
  <si>
    <t>2B356</t>
  </si>
  <si>
    <t>Zilia 20</t>
  </si>
  <si>
    <t>2B361</t>
  </si>
  <si>
    <t>Zuani 20</t>
  </si>
  <si>
    <t>2B364</t>
  </si>
  <si>
    <t>San-Gavino-di-Fiumorbo 20</t>
  </si>
  <si>
    <t>2B365</t>
  </si>
  <si>
    <t>Chisa 20</t>
  </si>
  <si>
    <t>2B366</t>
  </si>
  <si>
    <t>AFA</t>
  </si>
  <si>
    <t>AJACCIO</t>
  </si>
  <si>
    <t>ALATA</t>
  </si>
  <si>
    <t>ALBITRECCIA</t>
  </si>
  <si>
    <t>ALTAGENE</t>
  </si>
  <si>
    <t>AMBIEGNA</t>
  </si>
  <si>
    <t>APPIETTO</t>
  </si>
  <si>
    <t>ARBELLARA</t>
  </si>
  <si>
    <t>ARBORI</t>
  </si>
  <si>
    <t>ARGIUSTA MORICCIO</t>
  </si>
  <si>
    <t>ARRO</t>
  </si>
  <si>
    <t>AULLENE</t>
  </si>
  <si>
    <t>AZILONE AMPAZA</t>
  </si>
  <si>
    <t>AZZANA</t>
  </si>
  <si>
    <t>BALOGNA</t>
  </si>
  <si>
    <t>BASTELICA</t>
  </si>
  <si>
    <t>BASTELICACCIA</t>
  </si>
  <si>
    <t>BELVEDERE CAMPOMORO</t>
  </si>
  <si>
    <t>BILIA</t>
  </si>
  <si>
    <t>BOCOGNANO</t>
  </si>
  <si>
    <t>BONIFACIO</t>
  </si>
  <si>
    <t>CALCATOGGIO</t>
  </si>
  <si>
    <t>CAMPO</t>
  </si>
  <si>
    <t>CANNELLE</t>
  </si>
  <si>
    <t>CARBINI</t>
  </si>
  <si>
    <t>CARBUCCIA</t>
  </si>
  <si>
    <t>CARDO TORGIA</t>
  </si>
  <si>
    <t>CARGESE</t>
  </si>
  <si>
    <t>CARGIACA</t>
  </si>
  <si>
    <t>CASAGLIONE</t>
  </si>
  <si>
    <t>CASALABRIVA</t>
  </si>
  <si>
    <t>CAURO</t>
  </si>
  <si>
    <t>CIAMANNACCE</t>
  </si>
  <si>
    <t>COGGIA</t>
  </si>
  <si>
    <t>COGNOCOLI MONTICCHI</t>
  </si>
  <si>
    <t>CONCA</t>
  </si>
  <si>
    <t>CORRANO</t>
  </si>
  <si>
    <t>COTI CHIAVARI</t>
  </si>
  <si>
    <t>COZZANO</t>
  </si>
  <si>
    <t>CRISTINACCE</t>
  </si>
  <si>
    <t>CUTTOLI CORTICCHIATO</t>
  </si>
  <si>
    <t>ECCICA SUARELLA</t>
  </si>
  <si>
    <t>EVISA</t>
  </si>
  <si>
    <t>FIGARI</t>
  </si>
  <si>
    <t>FOCE</t>
  </si>
  <si>
    <t>FORCIOLO</t>
  </si>
  <si>
    <t>FOZZANO</t>
  </si>
  <si>
    <t>FRASSETO</t>
  </si>
  <si>
    <t>GIUNCHETO</t>
  </si>
  <si>
    <t>GRANACE</t>
  </si>
  <si>
    <t>GROSSA</t>
  </si>
  <si>
    <t>GROSSETO PRUGNA</t>
  </si>
  <si>
    <t>GUAGNO</t>
  </si>
  <si>
    <t>GUARGUALE</t>
  </si>
  <si>
    <t>GUITERA LES BAINS</t>
  </si>
  <si>
    <t>LECCI</t>
  </si>
  <si>
    <t>LETIA</t>
  </si>
  <si>
    <t>LEVIE</t>
  </si>
  <si>
    <t>LOPIGNA</t>
  </si>
  <si>
    <t>LORETO DI TALLANO</t>
  </si>
  <si>
    <t>MARIGNANA</t>
  </si>
  <si>
    <t>MELA</t>
  </si>
  <si>
    <t>MOCA CROCE</t>
  </si>
  <si>
    <t>MONACIA D AULLENE</t>
  </si>
  <si>
    <t>MURZO</t>
  </si>
  <si>
    <t>OCANA</t>
  </si>
  <si>
    <t>OLIVESE</t>
  </si>
  <si>
    <t>OLMETO</t>
  </si>
  <si>
    <t>OLMICCIA</t>
  </si>
  <si>
    <t>ORTO</t>
  </si>
  <si>
    <t>OSANI</t>
  </si>
  <si>
    <t>OTA</t>
  </si>
  <si>
    <t>PALNECA</t>
  </si>
  <si>
    <t>PARTINELLO</t>
  </si>
  <si>
    <t>PASTRICCIOLA</t>
  </si>
  <si>
    <t>PERI</t>
  </si>
  <si>
    <t>PETRETO BICCHISANO</t>
  </si>
  <si>
    <t>PIANA</t>
  </si>
  <si>
    <t>PIANOTTOLI CALDARELLO</t>
  </si>
  <si>
    <t>PIETROSELLA</t>
  </si>
  <si>
    <t>PILA CANALE</t>
  </si>
  <si>
    <t>POGGIOLO</t>
  </si>
  <si>
    <t>PORTO VECCHIO</t>
  </si>
  <si>
    <t>PROPRIANO</t>
  </si>
  <si>
    <t>QUASQUARA</t>
  </si>
  <si>
    <t>QUENZA</t>
  </si>
  <si>
    <t>RENNO</t>
  </si>
  <si>
    <t>REZZA</t>
  </si>
  <si>
    <t>ROSAZIA</t>
  </si>
  <si>
    <t>SALICE</t>
  </si>
  <si>
    <t>SAMPOLO</t>
  </si>
  <si>
    <t>SARI SOLENZARA</t>
  </si>
  <si>
    <t>SARI D ORCINO</t>
  </si>
  <si>
    <t>SARROLA CARCOPINO</t>
  </si>
  <si>
    <t>SARTENE</t>
  </si>
  <si>
    <t>SERRA DI FERRO</t>
  </si>
  <si>
    <t>SERRA DI SCOPAMENE</t>
  </si>
  <si>
    <t>SERRIERA</t>
  </si>
  <si>
    <t>SOCCIA</t>
  </si>
  <si>
    <t>SOLLACARO</t>
  </si>
  <si>
    <t>SORBOLLANO</t>
  </si>
  <si>
    <t>SOTTA</t>
  </si>
  <si>
    <t>SANT ANDREA D ORCINO</t>
  </si>
  <si>
    <t>SAN GAVINO DI CARBINI</t>
  </si>
  <si>
    <t>SAINTE LUCIE DE TALLANO</t>
  </si>
  <si>
    <t>SANTA MARIA FIGANIELLA</t>
  </si>
  <si>
    <t>SANTA MARIA SICHE</t>
  </si>
  <si>
    <t>TASSO</t>
  </si>
  <si>
    <t>TAVACO</t>
  </si>
  <si>
    <t>TAVERA</t>
  </si>
  <si>
    <t>TOLLA</t>
  </si>
  <si>
    <t>UCCIANI</t>
  </si>
  <si>
    <t>URBALACONE</t>
  </si>
  <si>
    <t>VALLE DI MEZZANA</t>
  </si>
  <si>
    <t>VERO</t>
  </si>
  <si>
    <t>VICO</t>
  </si>
  <si>
    <t>VIGGIANELLO</t>
  </si>
  <si>
    <t>VILLANOVA</t>
  </si>
  <si>
    <t>ZERUBIA</t>
  </si>
  <si>
    <t>ZEVACO</t>
  </si>
  <si>
    <t>ZICAVO</t>
  </si>
  <si>
    <t>ZIGLIARA</t>
  </si>
  <si>
    <t>ZONZA</t>
  </si>
  <si>
    <t>ZOZA</t>
  </si>
  <si>
    <t>AGHIONE</t>
  </si>
  <si>
    <t>AITI</t>
  </si>
  <si>
    <t>ALANDO</t>
  </si>
  <si>
    <t>ALBERTACCE</t>
  </si>
  <si>
    <t>ALERIA</t>
  </si>
  <si>
    <t>ALGAJOLA</t>
  </si>
  <si>
    <t>ALTIANI</t>
  </si>
  <si>
    <t>ALZI</t>
  </si>
  <si>
    <t>AMPRIANI</t>
  </si>
  <si>
    <t>ANTISANTI</t>
  </si>
  <si>
    <t>AREGNO</t>
  </si>
  <si>
    <t>ASCO</t>
  </si>
  <si>
    <t>AVAPESSA</t>
  </si>
  <si>
    <t>BARBAGGIO</t>
  </si>
  <si>
    <t>BARRETTALI</t>
  </si>
  <si>
    <t>BASTIA</t>
  </si>
  <si>
    <t>BELGODERE</t>
  </si>
  <si>
    <t>BIGORNO</t>
  </si>
  <si>
    <t>BIGUGLIA</t>
  </si>
  <si>
    <t>BISINCHI</t>
  </si>
  <si>
    <t>BORGO</t>
  </si>
  <si>
    <t>BRANDO</t>
  </si>
  <si>
    <t>BUSTANICO</t>
  </si>
  <si>
    <t>CAGNANO</t>
  </si>
  <si>
    <t>CALACUCCIA</t>
  </si>
  <si>
    <t>CALENZANA</t>
  </si>
  <si>
    <t>CALVI</t>
  </si>
  <si>
    <t>CAMBIA</t>
  </si>
  <si>
    <t>CAMPANA</t>
  </si>
  <si>
    <t>CAMPI</t>
  </si>
  <si>
    <t>CAMPILE</t>
  </si>
  <si>
    <t>CAMPITELLO</t>
  </si>
  <si>
    <t>CANALE DI VERDE</t>
  </si>
  <si>
    <t>CANARI</t>
  </si>
  <si>
    <t>CANAVAGGIA</t>
  </si>
  <si>
    <t>CARCHETO BRUSTICO</t>
  </si>
  <si>
    <t>CARPINETO</t>
  </si>
  <si>
    <t>CARTICASI</t>
  </si>
  <si>
    <t>CASABIANCA</t>
  </si>
  <si>
    <t>CASALTA</t>
  </si>
  <si>
    <t>CASAMACCIOLI</t>
  </si>
  <si>
    <t>CASANOVA</t>
  </si>
  <si>
    <t>CASEVECCHIE</t>
  </si>
  <si>
    <t>CASTELLARE DI CASINCA</t>
  </si>
  <si>
    <t>CASTELLARE DI MERCURIO</t>
  </si>
  <si>
    <t>CASTELLO DI ROSTINO</t>
  </si>
  <si>
    <t>CASTIFAO</t>
  </si>
  <si>
    <t>CASTIGLIONE</t>
  </si>
  <si>
    <t>CASTINETA</t>
  </si>
  <si>
    <t>CASTIRLA</t>
  </si>
  <si>
    <t>CATERI</t>
  </si>
  <si>
    <t>CENTURI</t>
  </si>
  <si>
    <t>CERVIONE</t>
  </si>
  <si>
    <t>CHIATRA</t>
  </si>
  <si>
    <t>CORBARA</t>
  </si>
  <si>
    <t>CORSCIA</t>
  </si>
  <si>
    <t>CORTE</t>
  </si>
  <si>
    <t>COSTA</t>
  </si>
  <si>
    <t>CROCE</t>
  </si>
  <si>
    <t>CROCICCHIA</t>
  </si>
  <si>
    <t>ERBAJOLO</t>
  </si>
  <si>
    <t>ERONE</t>
  </si>
  <si>
    <t>ERSA</t>
  </si>
  <si>
    <t>FARINOLE</t>
  </si>
  <si>
    <t>FAVALELLO</t>
  </si>
  <si>
    <t>FELCE</t>
  </si>
  <si>
    <t>FELICETO</t>
  </si>
  <si>
    <t>FICAJA</t>
  </si>
  <si>
    <t>FOCICCHIA</t>
  </si>
  <si>
    <t>FURIANI</t>
  </si>
  <si>
    <t>GALERIA</t>
  </si>
  <si>
    <t>GAVIGNANO</t>
  </si>
  <si>
    <t>GHISONACCIA</t>
  </si>
  <si>
    <t>GHISONI</t>
  </si>
  <si>
    <t>GIOCATOJO</t>
  </si>
  <si>
    <t>GIUNCAGGIO</t>
  </si>
  <si>
    <t>L ILE ROUSSE</t>
  </si>
  <si>
    <t>ISOLACCIO DI FIUMORBO</t>
  </si>
  <si>
    <t>LAMA</t>
  </si>
  <si>
    <t>LANO</t>
  </si>
  <si>
    <t>LAVATOGGIO</t>
  </si>
  <si>
    <t>LENTO</t>
  </si>
  <si>
    <t>LINGUIZZETTA</t>
  </si>
  <si>
    <t>LORETO DI CASINCA</t>
  </si>
  <si>
    <t>LOZZI</t>
  </si>
  <si>
    <t>LUCCIANA</t>
  </si>
  <si>
    <t>LUGO DI NAZZA</t>
  </si>
  <si>
    <t>LUMIO</t>
  </si>
  <si>
    <t>LURI</t>
  </si>
  <si>
    <t>MANSO</t>
  </si>
  <si>
    <t>MATRA</t>
  </si>
  <si>
    <t>MAUSOLEO</t>
  </si>
  <si>
    <t>MAZZOLA</t>
  </si>
  <si>
    <t>MERIA</t>
  </si>
  <si>
    <t>MOITA</t>
  </si>
  <si>
    <t>MOLTIFAO</t>
  </si>
  <si>
    <t>MONACIA D OREZZA</t>
  </si>
  <si>
    <t>MONCALE</t>
  </si>
  <si>
    <t>MONTE</t>
  </si>
  <si>
    <t>MONTEGROSSO</t>
  </si>
  <si>
    <t>MONTICELLO</t>
  </si>
  <si>
    <t>MOROSAGLIA</t>
  </si>
  <si>
    <t>MORSIGLIA</t>
  </si>
  <si>
    <t>MURACCIOLE</t>
  </si>
  <si>
    <t>MURATO</t>
  </si>
  <si>
    <t>MURO</t>
  </si>
  <si>
    <t>NESSA</t>
  </si>
  <si>
    <t>NOCARIO</t>
  </si>
  <si>
    <t>NOCETA</t>
  </si>
  <si>
    <t>NONZA</t>
  </si>
  <si>
    <t>NOVALE</t>
  </si>
  <si>
    <t>NOVELLA</t>
  </si>
  <si>
    <t>OCCHIATANA</t>
  </si>
  <si>
    <t>OGLIASTRO</t>
  </si>
  <si>
    <t>OLCANI</t>
  </si>
  <si>
    <t>OLETTA</t>
  </si>
  <si>
    <t>OLMETA DI CAPOCORSO</t>
  </si>
  <si>
    <t>OLMETA DI TUDA</t>
  </si>
  <si>
    <t>OLMI CAPPELLA</t>
  </si>
  <si>
    <t>OLMO</t>
  </si>
  <si>
    <t>OMESSA</t>
  </si>
  <si>
    <t>ORTALE</t>
  </si>
  <si>
    <t>ORTIPORIO</t>
  </si>
  <si>
    <t>PALASCA</t>
  </si>
  <si>
    <t>PANCHERACCIA</t>
  </si>
  <si>
    <t>PARATA</t>
  </si>
  <si>
    <t>PATRIMONIO</t>
  </si>
  <si>
    <t>PENTA ACQUATELLA</t>
  </si>
  <si>
    <t>PENTA DI CASINCA</t>
  </si>
  <si>
    <t>PERELLI</t>
  </si>
  <si>
    <t>PERO CASEVECCHIE</t>
  </si>
  <si>
    <t>PIANELLO</t>
  </si>
  <si>
    <t>PIANO</t>
  </si>
  <si>
    <t>PIAZZALI</t>
  </si>
  <si>
    <t>PIAZZOLE</t>
  </si>
  <si>
    <t>PIEDICORTE DI GAGGIO</t>
  </si>
  <si>
    <t>PIEDICROCE</t>
  </si>
  <si>
    <t>PIEDIGRIGGIO</t>
  </si>
  <si>
    <t>PIEDIPARTINO</t>
  </si>
  <si>
    <t>PIE D OREZZA</t>
  </si>
  <si>
    <t>PIETRALBA</t>
  </si>
  <si>
    <t>PIETRACORBARA</t>
  </si>
  <si>
    <t>PIETRA DI VERDE</t>
  </si>
  <si>
    <t>PIETRASERENA</t>
  </si>
  <si>
    <t>PIETRICAGGIO</t>
  </si>
  <si>
    <t>PIETROSO</t>
  </si>
  <si>
    <t>PIEVE</t>
  </si>
  <si>
    <t>PIGNA</t>
  </si>
  <si>
    <t>PINO</t>
  </si>
  <si>
    <t>PIOBETTA</t>
  </si>
  <si>
    <t>PIOGGIOLA</t>
  </si>
  <si>
    <t>POGGIO DI NAZZA</t>
  </si>
  <si>
    <t>POGGIO DI VENACO</t>
  </si>
  <si>
    <t>POGGIO D OLETTA</t>
  </si>
  <si>
    <t>POGGIO MARINACCIO</t>
  </si>
  <si>
    <t>POGGIO MEZZANA</t>
  </si>
  <si>
    <t>POLVEROSO</t>
  </si>
  <si>
    <t>POPOLASCA</t>
  </si>
  <si>
    <t>PORRI</t>
  </si>
  <si>
    <t>LA PORTA</t>
  </si>
  <si>
    <t>PRATO DI GIOVELLINA</t>
  </si>
  <si>
    <t>PRUNELLI DI CASACCONI</t>
  </si>
  <si>
    <t>PRUNELLI DI FIUMORBO</t>
  </si>
  <si>
    <t>PRUNO</t>
  </si>
  <si>
    <t>QUERCITELLO</t>
  </si>
  <si>
    <t>RAPAGGIO</t>
  </si>
  <si>
    <t>RAPALE</t>
  </si>
  <si>
    <t>RIVENTOSA</t>
  </si>
  <si>
    <t>ROGLIANO</t>
  </si>
  <si>
    <t>ROSPIGLIANI</t>
  </si>
  <si>
    <t>RUSIO</t>
  </si>
  <si>
    <t>RUTALI</t>
  </si>
  <si>
    <t>SALICETO</t>
  </si>
  <si>
    <t>SCATA</t>
  </si>
  <si>
    <t>SCOLCA</t>
  </si>
  <si>
    <t>SERMANO</t>
  </si>
  <si>
    <t>SERRA DI FIUMORBO</t>
  </si>
  <si>
    <t>SILVARECCIO</t>
  </si>
  <si>
    <t>SISCO</t>
  </si>
  <si>
    <t>SOLARO</t>
  </si>
  <si>
    <t>SORBO OCAGNANO</t>
  </si>
  <si>
    <t>SORIO</t>
  </si>
  <si>
    <t>SOVERIA</t>
  </si>
  <si>
    <t>SPELONCATO</t>
  </si>
  <si>
    <t>STAZZONA</t>
  </si>
  <si>
    <t>SANT ANDREA DI BOZIO</t>
  </si>
  <si>
    <t>SANT ANDREA DI COTONE</t>
  </si>
  <si>
    <t>SANT ANTONINO</t>
  </si>
  <si>
    <t>SAN DAMIANO</t>
  </si>
  <si>
    <t>SAINT FLORENT</t>
  </si>
  <si>
    <t>SAN GAVINO D AMPUGNANI</t>
  </si>
  <si>
    <t>SAN GAVINO DI TENDA</t>
  </si>
  <si>
    <t>SAN GIOVANNI DI MORIANI</t>
  </si>
  <si>
    <t>SAN GIULIANO</t>
  </si>
  <si>
    <t>SAN LORENZO</t>
  </si>
  <si>
    <t>SAN MARTINO DI LOTA</t>
  </si>
  <si>
    <t>SANTA LUCIA DI MERCURIO</t>
  </si>
  <si>
    <t>SANTA LUCIA DI MORIANI</t>
  </si>
  <si>
    <t>SANTA MARIA DI LOTA</t>
  </si>
  <si>
    <t>SANTA MARIA POGGIO</t>
  </si>
  <si>
    <t>SAN NICOLAO</t>
  </si>
  <si>
    <t>SANTO PIETRO DI TENDA</t>
  </si>
  <si>
    <t>SANTO PIETRO DI VENACO</t>
  </si>
  <si>
    <t>SANTA REPARATA DI BALAGNA</t>
  </si>
  <si>
    <t>SANTA REPARATA DI MORIANI</t>
  </si>
  <si>
    <t>TAGLIO ISOLACCIO</t>
  </si>
  <si>
    <t>TALASANI</t>
  </si>
  <si>
    <t>TALLONE</t>
  </si>
  <si>
    <t>TARRANO</t>
  </si>
  <si>
    <t>TOMINO</t>
  </si>
  <si>
    <t>TOX</t>
  </si>
  <si>
    <t>TRALONCA</t>
  </si>
  <si>
    <t>URTACA</t>
  </si>
  <si>
    <t>VALLECALLE</t>
  </si>
  <si>
    <t>VALLE D ALESANI</t>
  </si>
  <si>
    <t>VALLE DI CAMPOLORO</t>
  </si>
  <si>
    <t>VALLE DI ROSTINO</t>
  </si>
  <si>
    <t>VALLE D OREZZA</t>
  </si>
  <si>
    <t>VALLICA</t>
  </si>
  <si>
    <t>VELONE ORNETO</t>
  </si>
  <si>
    <t>VENACO</t>
  </si>
  <si>
    <t>VENTISERI</t>
  </si>
  <si>
    <t>VENZOLASCA</t>
  </si>
  <si>
    <t>VERDESE</t>
  </si>
  <si>
    <t>VESCOVATO</t>
  </si>
  <si>
    <t>VEZZANI</t>
  </si>
  <si>
    <t>VIGNALE</t>
  </si>
  <si>
    <t>VILLE DI PARASO</t>
  </si>
  <si>
    <t>VILLE DI PIETRABUGNO</t>
  </si>
  <si>
    <t>VIVARIO</t>
  </si>
  <si>
    <t>VOLPAJOLA</t>
  </si>
  <si>
    <t>ZALANA</t>
  </si>
  <si>
    <t>ZILIA</t>
  </si>
  <si>
    <t>ZUANI</t>
  </si>
  <si>
    <t>SAN GAVINO DI FIUMORBO</t>
  </si>
  <si>
    <t>CHISA</t>
  </si>
  <si>
    <t>zicavo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</si>
</sst>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Font="0" applyBorder="0" applyProtection="0">
      <alignment wrapText="1"/>
    </xf>
    <xf numFmtId="0" fontId="2" fillId="0" borderId="0" applyNumberFormat="0" applyFont="0" applyFill="0" applyBorder="0" applyProtection="0">
      <alignment wrapText="1"/>
    </xf>
    <xf numFmtId="9" fontId="10" fillId="0" borderId="0" applyFont="0" applyFill="0" applyBorder="0" applyAlignment="0" applyProtection="0"/>
    <xf numFmtId="0" fontId="11" fillId="0" borderId="0"/>
    <xf numFmtId="0" fontId="17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2" applyFont="1" applyAlignment="1"/>
    <xf numFmtId="49" fontId="0" fillId="0" borderId="0" xfId="0" applyNumberFormat="1"/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2" borderId="0" xfId="1" applyFont="1" applyAlignment="1" applyProtection="1">
      <protection hidden="1"/>
    </xf>
    <xf numFmtId="0" fontId="1" fillId="2" borderId="1" xfId="0" applyFont="1" applyFill="1" applyBorder="1"/>
    <xf numFmtId="0" fontId="0" fillId="0" borderId="0" xfId="0" applyNumberFormat="1"/>
    <xf numFmtId="0" fontId="2" fillId="0" borderId="0" xfId="2" applyFont="1" applyAlignment="1"/>
    <xf numFmtId="0" fontId="0" fillId="0" borderId="0" xfId="0" applyNumberFormat="1" applyBorder="1"/>
    <xf numFmtId="0" fontId="4" fillId="0" borderId="0" xfId="2" applyFont="1" applyAlignment="1"/>
    <xf numFmtId="49" fontId="4" fillId="0" borderId="0" xfId="2" applyNumberFormat="1" applyFont="1" applyAlignment="1"/>
    <xf numFmtId="0" fontId="1" fillId="3" borderId="1" xfId="0" applyFont="1" applyFill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0" xfId="0" applyFill="1" applyBorder="1" applyAlignment="1"/>
    <xf numFmtId="0" fontId="1" fillId="5" borderId="1" xfId="0" applyFont="1" applyFill="1" applyBorder="1" applyProtection="1">
      <protection hidden="1"/>
    </xf>
    <xf numFmtId="0" fontId="0" fillId="5" borderId="13" xfId="0" applyFill="1" applyBorder="1"/>
    <xf numFmtId="0" fontId="1" fillId="5" borderId="2" xfId="0" applyFont="1" applyFill="1" applyBorder="1" applyProtection="1">
      <protection hidden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15" xfId="0" applyFill="1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3" fillId="0" borderId="0" xfId="2" applyFont="1" applyFill="1" applyBorder="1" applyAlignment="1"/>
    <xf numFmtId="0" fontId="0" fillId="5" borderId="10" xfId="0" applyFill="1" applyBorder="1"/>
    <xf numFmtId="0" fontId="0" fillId="5" borderId="12" xfId="0" applyFill="1" applyBorder="1"/>
    <xf numFmtId="0" fontId="0" fillId="5" borderId="14" xfId="0" applyFill="1" applyBorder="1"/>
    <xf numFmtId="0" fontId="0" fillId="0" borderId="7" xfId="0" applyFont="1" applyFill="1" applyBorder="1"/>
    <xf numFmtId="0" fontId="0" fillId="0" borderId="10" xfId="0" applyFont="1" applyFill="1" applyBorder="1"/>
    <xf numFmtId="0" fontId="5" fillId="6" borderId="1" xfId="0" applyFont="1" applyFill="1" applyBorder="1"/>
    <xf numFmtId="0" fontId="5" fillId="7" borderId="1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Fill="1" applyBorder="1"/>
    <xf numFmtId="0" fontId="0" fillId="0" borderId="6" xfId="0" applyFont="1" applyFill="1" applyBorder="1"/>
    <xf numFmtId="0" fontId="5" fillId="5" borderId="1" xfId="0" applyFont="1" applyFill="1" applyBorder="1" applyProtection="1">
      <protection hidden="1"/>
    </xf>
    <xf numFmtId="0" fontId="0" fillId="0" borderId="6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Protection="1">
      <protection hidden="1"/>
    </xf>
    <xf numFmtId="0" fontId="0" fillId="0" borderId="6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/>
    <xf numFmtId="0" fontId="5" fillId="5" borderId="11" xfId="0" applyFont="1" applyFill="1" applyBorder="1" applyProtection="1">
      <protection hidden="1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6" fillId="0" borderId="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/>
      <protection locked="0" hidden="1"/>
    </xf>
    <xf numFmtId="0" fontId="0" fillId="5" borderId="0" xfId="0" applyFill="1"/>
    <xf numFmtId="0" fontId="8" fillId="5" borderId="2" xfId="0" applyFont="1" applyFill="1" applyBorder="1" applyAlignment="1" applyProtection="1">
      <alignment horizontal="left"/>
      <protection hidden="1"/>
    </xf>
    <xf numFmtId="0" fontId="8" fillId="5" borderId="1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9" fillId="0" borderId="3" xfId="0" applyFont="1" applyFill="1" applyBorder="1" applyAlignment="1" applyProtection="1">
      <alignment horizontal="left"/>
      <protection hidden="1"/>
    </xf>
    <xf numFmtId="0" fontId="9" fillId="0" borderId="4" xfId="0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13" fillId="0" borderId="10" xfId="4" applyFont="1" applyFill="1" applyBorder="1"/>
    <xf numFmtId="0" fontId="13" fillId="5" borderId="11" xfId="4" applyFont="1" applyFill="1" applyBorder="1" applyAlignment="1">
      <alignment horizontal="center"/>
    </xf>
    <xf numFmtId="0" fontId="13" fillId="5" borderId="1" xfId="4" applyFont="1" applyFill="1" applyBorder="1" applyAlignment="1">
      <alignment horizontal="center"/>
    </xf>
    <xf numFmtId="0" fontId="12" fillId="0" borderId="7" xfId="4" applyFont="1" applyFill="1" applyBorder="1"/>
    <xf numFmtId="0" fontId="13" fillId="0" borderId="9" xfId="4" applyFont="1" applyFill="1" applyBorder="1"/>
    <xf numFmtId="0" fontId="13" fillId="0" borderId="6" xfId="4" applyFont="1" applyFill="1" applyBorder="1"/>
    <xf numFmtId="0" fontId="14" fillId="0" borderId="10" xfId="4" applyFont="1" applyFill="1" applyBorder="1"/>
    <xf numFmtId="0" fontId="11" fillId="0" borderId="10" xfId="4" applyFill="1" applyBorder="1"/>
    <xf numFmtId="0" fontId="11" fillId="0" borderId="6" xfId="4" applyFill="1" applyBorder="1"/>
    <xf numFmtId="0" fontId="15" fillId="0" borderId="8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6" fillId="0" borderId="10" xfId="4" applyFont="1" applyFill="1" applyBorder="1"/>
    <xf numFmtId="9" fontId="16" fillId="0" borderId="17" xfId="3" applyFont="1" applyFill="1" applyBorder="1" applyAlignment="1">
      <alignment horizontal="center" vertical="center"/>
    </xf>
    <xf numFmtId="0" fontId="16" fillId="0" borderId="12" xfId="4" applyFont="1" applyFill="1" applyBorder="1"/>
    <xf numFmtId="9" fontId="16" fillId="0" borderId="18" xfId="3" applyFont="1" applyFill="1" applyBorder="1" applyAlignment="1">
      <alignment horizontal="center" vertical="center"/>
    </xf>
    <xf numFmtId="0" fontId="17" fillId="0" borderId="10" xfId="5" applyFill="1" applyBorder="1"/>
    <xf numFmtId="0" fontId="17" fillId="0" borderId="10" xfId="5" applyBorder="1"/>
    <xf numFmtId="0" fontId="0" fillId="0" borderId="0" xfId="2" applyFont="1" applyAlignment="1"/>
  </cellXfs>
  <cellStyles count="6">
    <cellStyle name="Lien hypertexte" xfId="5" builtinId="8"/>
    <cellStyle name="Normal" xfId="0" builtinId="0"/>
    <cellStyle name="Normal_Feuil1" xfId="4"/>
    <cellStyle name="Pourcentage" xfId="3" builtinId="5"/>
    <cellStyle name="XLConnect.Header" xfId="1"/>
    <cellStyle name="XLConnect.Stri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344245</xdr:colOff>
      <xdr:row>25</xdr:row>
      <xdr:rowOff>170330</xdr:rowOff>
    </xdr:from>
    <xdr:to>
      <xdr:col>7</xdr:col>
      <xdr:colOff>735106</xdr:colOff>
      <xdr:row>29</xdr:row>
      <xdr:rowOff>175261</xdr:rowOff>
    </xdr:to>
    <xdr:sp macro="" textlink="">
      <xdr:nvSpPr>
        <xdr:cNvPr id="9" name="ZoneTexte 8"/>
        <xdr:cNvSpPr txBox="1"/>
      </xdr:nvSpPr>
      <xdr:spPr>
        <a:xfrm>
          <a:off x="5005892" y="4831977"/>
          <a:ext cx="3232673" cy="722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3600" b="1">
              <a:solidFill>
                <a:schemeClr val="accent1">
                  <a:lumMod val="50000"/>
                </a:schemeClr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CORSE</a:t>
          </a:r>
          <a:endParaRPr lang="fr-FR" sz="4400" b="1">
            <a:solidFill>
              <a:schemeClr val="accent1">
                <a:lumMod val="50000"/>
              </a:schemeClr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1242059</xdr:colOff>
      <xdr:row>24</xdr:row>
      <xdr:rowOff>137160</xdr:rowOff>
    </xdr:from>
    <xdr:to>
      <xdr:col>9</xdr:col>
      <xdr:colOff>416602</xdr:colOff>
      <xdr:row>30</xdr:row>
      <xdr:rowOff>159128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739" y="4671060"/>
          <a:ext cx="3236003" cy="11268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388620</xdr:colOff>
      <xdr:row>2</xdr:row>
      <xdr:rowOff>167640</xdr:rowOff>
    </xdr:from>
    <xdr:to>
      <xdr:col>7</xdr:col>
      <xdr:colOff>320040</xdr:colOff>
      <xdr:row>5</xdr:row>
      <xdr:rowOff>22860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548640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7621</xdr:colOff>
      <xdr:row>1</xdr:row>
      <xdr:rowOff>7620</xdr:rowOff>
    </xdr:from>
    <xdr:to>
      <xdr:col>4</xdr:col>
      <xdr:colOff>659401</xdr:colOff>
      <xdr:row>25</xdr:row>
      <xdr:rowOff>25920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1" y="198120"/>
          <a:ext cx="6069600" cy="4552200"/>
        </a:xfrm>
        <a:prstGeom prst="round2DiagRect">
          <a:avLst>
            <a:gd name="adj1" fmla="val 16667"/>
            <a:gd name="adj2" fmla="val 0"/>
          </a:avLst>
        </a:prstGeom>
        <a:ln w="12700" cap="sq">
          <a:solidFill>
            <a:sysClr val="windowText" lastClr="000000"/>
          </a:solidFill>
          <a:miter lim="8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ofip.impots.gouv.fr/bofip/5903-PGP.html?identifiant=BOI-BIC-CHAMP-80-10-30-20180704" TargetMode="External"/><Relationship Id="rId2" Type="http://schemas.openxmlformats.org/officeDocument/2006/relationships/hyperlink" Target="http://bofip.impots.gouv.fr/bofip/4671-PGP" TargetMode="External"/><Relationship Id="rId1" Type="http://schemas.openxmlformats.org/officeDocument/2006/relationships/hyperlink" Target="http://bofip.impots.gouv.fr/bofip/6387-PGP.html?identifiant=BOI-BIC-CHAMP-80-10-10-20150603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showGridLines="0" showRowColHeaders="0" tabSelected="1" zoomScaleNormal="100" workbookViewId="0">
      <selection activeCell="I4" sqref="I4"/>
    </sheetView>
  </sheetViews>
  <sheetFormatPr baseColWidth="10" defaultRowHeight="14.4" x14ac:dyDescent="0.3"/>
  <cols>
    <col min="1" max="1" width="2" customWidth="1"/>
    <col min="2" max="2" width="10.33203125" customWidth="1"/>
    <col min="3" max="3" width="49.88671875" customWidth="1"/>
    <col min="4" max="4" width="18.77734375" customWidth="1"/>
    <col min="5" max="5" width="11.21875" customWidth="1"/>
    <col min="6" max="6" width="4.33203125" customWidth="1"/>
    <col min="7" max="7" width="7.109375" customWidth="1"/>
    <col min="8" max="8" width="25.44140625" customWidth="1"/>
    <col min="9" max="9" width="59.21875" bestFit="1" customWidth="1"/>
    <col min="10" max="10" width="10.6640625" bestFit="1" customWidth="1"/>
    <col min="11" max="11" width="1.77734375" customWidth="1"/>
  </cols>
  <sheetData>
    <row r="1" spans="2:12" ht="15" thickBot="1" x14ac:dyDescent="0.35">
      <c r="B1" s="29"/>
      <c r="C1" s="29"/>
      <c r="D1" s="29"/>
    </row>
    <row r="2" spans="2:12" ht="15" thickBot="1" x14ac:dyDescent="0.35">
      <c r="B2" s="29"/>
      <c r="C2" s="26"/>
      <c r="D2" s="26"/>
      <c r="E2" s="17"/>
      <c r="F2" s="17"/>
      <c r="G2" s="17"/>
      <c r="H2" s="17"/>
      <c r="I2" s="17"/>
      <c r="J2" s="17"/>
      <c r="K2" s="18"/>
    </row>
    <row r="3" spans="2:12" ht="15" thickBot="1" x14ac:dyDescent="0.35">
      <c r="B3" s="29"/>
      <c r="C3" s="29"/>
      <c r="D3" s="29"/>
      <c r="E3" s="19"/>
      <c r="F3" s="19"/>
      <c r="G3" s="38"/>
      <c r="H3" s="40" t="s">
        <v>6</v>
      </c>
      <c r="I3" s="41" t="s">
        <v>1133</v>
      </c>
      <c r="J3" s="56"/>
      <c r="K3" s="20"/>
    </row>
    <row r="4" spans="2:12" x14ac:dyDescent="0.3">
      <c r="B4" s="29"/>
      <c r="C4" s="29"/>
      <c r="D4" s="29"/>
      <c r="E4" s="21"/>
      <c r="F4" s="21"/>
      <c r="G4" s="39"/>
      <c r="H4" s="75" t="s">
        <v>47</v>
      </c>
      <c r="I4" s="54"/>
      <c r="J4" s="43"/>
      <c r="K4" s="20"/>
    </row>
    <row r="5" spans="2:12" ht="15" thickBot="1" x14ac:dyDescent="0.35">
      <c r="B5" s="29"/>
      <c r="C5" s="29"/>
      <c r="D5" s="29"/>
      <c r="E5" s="21"/>
      <c r="F5" s="21"/>
      <c r="G5" s="39"/>
      <c r="H5" s="76" t="s">
        <v>46</v>
      </c>
      <c r="I5" s="55"/>
      <c r="J5" s="43"/>
      <c r="K5" s="20"/>
    </row>
    <row r="6" spans="2:12" ht="15" thickBot="1" x14ac:dyDescent="0.35">
      <c r="B6" s="29"/>
      <c r="C6" s="29"/>
      <c r="D6" s="29"/>
      <c r="E6" s="21"/>
      <c r="F6" s="21"/>
      <c r="G6" s="39"/>
      <c r="H6" s="44" t="s">
        <v>5</v>
      </c>
      <c r="I6" s="58" t="str">
        <f>IF(I3="","",VLOOKUP(I3,'Base de donnée'!A2:P35419,2,FALSE))</f>
        <v>2A359</v>
      </c>
      <c r="J6" s="45"/>
      <c r="K6" s="20"/>
    </row>
    <row r="7" spans="2:12" ht="15" thickBot="1" x14ac:dyDescent="0.35">
      <c r="B7" s="28"/>
      <c r="C7" s="29"/>
      <c r="D7" s="29"/>
      <c r="E7" s="19"/>
      <c r="F7" s="19"/>
      <c r="G7" s="39"/>
      <c r="H7" s="44" t="s">
        <v>3</v>
      </c>
      <c r="I7" s="59">
        <f>IF(I3="","",VLOOKUP(I3,'Base de donnée'!A2:P35419,3,FALSE))</f>
        <v>20132</v>
      </c>
      <c r="J7" s="45"/>
      <c r="K7" s="20"/>
      <c r="L7" s="1"/>
    </row>
    <row r="8" spans="2:12" ht="15" thickBot="1" x14ac:dyDescent="0.35">
      <c r="B8" s="28"/>
      <c r="C8" s="29"/>
      <c r="D8" s="29"/>
      <c r="E8" s="19"/>
      <c r="F8" s="19"/>
      <c r="G8" s="39"/>
      <c r="H8" s="46"/>
      <c r="I8" s="60"/>
      <c r="J8" s="47"/>
      <c r="K8" s="20"/>
      <c r="L8" s="1"/>
    </row>
    <row r="9" spans="2:12" ht="15" thickBot="1" x14ac:dyDescent="0.35">
      <c r="B9" s="28"/>
      <c r="C9" s="29"/>
      <c r="D9" s="29"/>
      <c r="E9" s="19"/>
      <c r="F9" s="19"/>
      <c r="G9" s="39"/>
      <c r="H9" s="44" t="s">
        <v>7</v>
      </c>
      <c r="I9" s="59" t="str">
        <f>IF(I3="","",IF(VLOOKUP(I3,'Base de donnée'!A2:P35419,5,FALSE)="T","Entièrement classée",IF(VLOOKUP(I3,'Base de donnée'!A2:P35419,5,FALSE)="P","Partiellement classée",IF(VLOOKUP(I3,'Base de donnée'!A2:P35419,5,FALSE)="0","Non classée",IF(VLOOKUP(I3,'Base de donnée'!A2:P35419,5,FALSE)="FP","Partiellement classée suite à une fusion de communes","Non valable")))))</f>
        <v>Entièrement classée</v>
      </c>
      <c r="J9" s="45"/>
      <c r="K9" s="20"/>
      <c r="L9" s="1"/>
    </row>
    <row r="10" spans="2:12" ht="15" thickBot="1" x14ac:dyDescent="0.35">
      <c r="B10" s="28"/>
      <c r="C10" s="29"/>
      <c r="D10" s="29"/>
      <c r="E10" s="19"/>
      <c r="F10" s="19"/>
      <c r="G10" s="39"/>
      <c r="H10" s="48" t="s">
        <v>8</v>
      </c>
      <c r="I10" s="58" t="str">
        <f>IF(I3="","",IF(VLOOKUP(I3,'Base de donnée'!A2:P35419,6,FALSE)="T","Entièrement classée",IF(VLOOKUP(I3,'Base de donnée'!A2:P35419,6,FALSE)="P","Partiellement classée",IF(VLOOKUP(I3,'Base de donnée'!A2:P35419,6,FALSE)="0","Non classée",IF(VLOOKUP(I3,'Base de donnée'!A2:P35419,6,FALSE)="FP","Partiellement classée suite à une fusion de communes","Non valable")))))</f>
        <v>Entièrement classée</v>
      </c>
      <c r="J10" s="45"/>
      <c r="K10" s="20"/>
      <c r="L10" s="1"/>
    </row>
    <row r="11" spans="2:12" x14ac:dyDescent="0.3">
      <c r="B11" s="35"/>
      <c r="C11" s="19"/>
      <c r="D11" s="19"/>
      <c r="E11" s="19"/>
      <c r="F11" s="19"/>
      <c r="G11" s="39"/>
      <c r="H11" s="49" t="s">
        <v>9</v>
      </c>
      <c r="I11" s="61"/>
      <c r="J11" s="43"/>
      <c r="K11" s="20"/>
      <c r="L11" s="1"/>
    </row>
    <row r="12" spans="2:12" ht="15" thickBot="1" x14ac:dyDescent="0.35">
      <c r="B12" s="35"/>
      <c r="C12" s="19"/>
      <c r="D12" s="19"/>
      <c r="E12" s="19"/>
      <c r="F12" s="19"/>
      <c r="G12" s="39"/>
      <c r="H12" s="42"/>
      <c r="I12" s="61"/>
      <c r="J12" s="43"/>
      <c r="K12" s="20"/>
    </row>
    <row r="13" spans="2:12" ht="15" thickBot="1" x14ac:dyDescent="0.35">
      <c r="B13" s="35"/>
      <c r="C13" s="19"/>
      <c r="D13" s="19"/>
      <c r="E13" s="19"/>
      <c r="F13" s="19"/>
      <c r="G13" s="39"/>
      <c r="H13" s="44" t="s">
        <v>10</v>
      </c>
      <c r="I13" s="59" t="str">
        <f>IF(I3="","",VLOOKUP(I3,'Base de donnée'!A2:P35419,8,FALSE))</f>
        <v>Classée</v>
      </c>
      <c r="J13" s="45"/>
      <c r="K13" s="20"/>
      <c r="L13" s="2"/>
    </row>
    <row r="14" spans="2:12" ht="15" thickBot="1" x14ac:dyDescent="0.35">
      <c r="B14" s="35"/>
      <c r="C14" s="19"/>
      <c r="D14" s="19"/>
      <c r="E14" s="19"/>
      <c r="F14" s="19"/>
      <c r="G14" s="39"/>
      <c r="H14" s="48" t="s">
        <v>11</v>
      </c>
      <c r="I14" s="59" t="str">
        <f>IF(I3="","",VLOOKUP(I3,'Base de donnée'!A2:P35419,9,FALSE))</f>
        <v>Commune de montagne bénéficiant des effets du dispositif</v>
      </c>
      <c r="J14" s="45"/>
      <c r="K14" s="20"/>
      <c r="L14" s="2"/>
    </row>
    <row r="15" spans="2:12" ht="15" thickBot="1" x14ac:dyDescent="0.35">
      <c r="B15" s="35"/>
      <c r="C15" s="19"/>
      <c r="D15" s="19"/>
      <c r="E15" s="19"/>
      <c r="F15" s="19"/>
      <c r="G15" s="39"/>
      <c r="H15" s="48" t="s">
        <v>12</v>
      </c>
      <c r="I15" s="58" t="str">
        <f>IF(I3="","",VLOOKUP(I3,'Base de donnée'!A2:P35419,10,FALSE))</f>
        <v>Sortante montagne, maintien des effets du classement</v>
      </c>
      <c r="J15" s="45"/>
      <c r="K15" s="20"/>
      <c r="L15" s="2"/>
    </row>
    <row r="16" spans="2:12" x14ac:dyDescent="0.3">
      <c r="B16" s="35"/>
      <c r="C16" s="19"/>
      <c r="D16" s="19"/>
      <c r="E16" s="19"/>
      <c r="F16" s="19"/>
      <c r="G16" s="39"/>
      <c r="H16" s="49" t="s">
        <v>13</v>
      </c>
      <c r="I16" s="61"/>
      <c r="J16" s="43"/>
      <c r="K16" s="20"/>
    </row>
    <row r="17" spans="2:11" ht="15" thickBot="1" x14ac:dyDescent="0.35">
      <c r="B17" s="35"/>
      <c r="C17" s="19"/>
      <c r="D17" s="19"/>
      <c r="E17" s="19"/>
      <c r="F17" s="19"/>
      <c r="G17" s="39"/>
      <c r="H17" s="42"/>
      <c r="I17" s="61"/>
      <c r="J17" s="43"/>
      <c r="K17" s="20"/>
    </row>
    <row r="18" spans="2:11" ht="15" thickBot="1" x14ac:dyDescent="0.35">
      <c r="B18" s="35"/>
      <c r="C18" s="19"/>
      <c r="D18" s="19"/>
      <c r="E18" s="19"/>
      <c r="F18" s="19"/>
      <c r="G18" s="39"/>
      <c r="H18" s="50" t="s">
        <v>14</v>
      </c>
      <c r="I18" s="59" t="str">
        <f>IF(I3="","",IF(VLOOKUP(I3,'Base de donnée'!A2:P35419,12,FALSE)="Classée","Classée","Non classée"))</f>
        <v>Non classée</v>
      </c>
      <c r="J18" s="45"/>
      <c r="K18" s="20"/>
    </row>
    <row r="19" spans="2:11" x14ac:dyDescent="0.3">
      <c r="B19" s="35"/>
      <c r="C19" s="19"/>
      <c r="D19" s="19"/>
      <c r="E19" s="19"/>
      <c r="F19" s="19"/>
      <c r="G19" s="39"/>
      <c r="H19" s="49" t="s">
        <v>15</v>
      </c>
      <c r="I19" s="61"/>
      <c r="J19" s="43"/>
      <c r="K19" s="20"/>
    </row>
    <row r="20" spans="2:11" ht="15" thickBot="1" x14ac:dyDescent="0.35">
      <c r="B20" s="35"/>
      <c r="C20" s="19"/>
      <c r="D20" s="19"/>
      <c r="E20" s="19"/>
      <c r="F20" s="19"/>
      <c r="G20" s="39"/>
      <c r="H20" s="42"/>
      <c r="I20" s="61"/>
      <c r="J20" s="43"/>
      <c r="K20" s="20"/>
    </row>
    <row r="21" spans="2:11" ht="15" thickBot="1" x14ac:dyDescent="0.35">
      <c r="B21" s="35"/>
      <c r="C21" s="19"/>
      <c r="D21" s="19"/>
      <c r="E21" s="19"/>
      <c r="F21" s="19"/>
      <c r="G21" s="39"/>
      <c r="H21" s="44" t="s">
        <v>16</v>
      </c>
      <c r="I21" s="59" t="str">
        <f>IF(I3="","",IF(VLOOKUP(I3,'Base de donnée'!A2:P35419,14,FALSE)="","Non classée","Classée partiellement selon les quartiers"))</f>
        <v>Non classée</v>
      </c>
      <c r="J21" s="45"/>
      <c r="K21" s="20"/>
    </row>
    <row r="22" spans="2:11" ht="15" thickBot="1" x14ac:dyDescent="0.35">
      <c r="B22" s="35"/>
      <c r="C22" s="19"/>
      <c r="D22" s="19"/>
      <c r="E22" s="19"/>
      <c r="F22" s="19"/>
      <c r="G22" s="39"/>
      <c r="H22" s="48" t="s">
        <v>17</v>
      </c>
      <c r="I22" s="59" t="str">
        <f>IF(I3="","",IF(VLOOKUP(I3,'Base de donnée'!A2:P35419,15,FALSE)="","Non classée",VLOOKUP(I3,'Base de donnée'!A2:P35419,15,FALSE)))</f>
        <v>Non classée</v>
      </c>
      <c r="J22" s="45"/>
      <c r="K22" s="20"/>
    </row>
    <row r="23" spans="2:11" ht="15" thickBot="1" x14ac:dyDescent="0.35">
      <c r="B23" s="35"/>
      <c r="C23" s="19"/>
      <c r="D23" s="19"/>
      <c r="E23" s="19"/>
      <c r="F23" s="19"/>
      <c r="G23" s="39"/>
      <c r="H23" s="48" t="s">
        <v>18</v>
      </c>
      <c r="I23" s="58" t="str">
        <f>IF(I3="","",IF(VLOOKUP(I3,'Base de donnée'!A2:P35419,16,FALSE)="","Non classée",VLOOKUP(I3,'Base de donnée'!A2:P35419,16,FALSE)))</f>
        <v>Non classée</v>
      </c>
      <c r="J23" s="45"/>
      <c r="K23" s="20"/>
    </row>
    <row r="24" spans="2:11" x14ac:dyDescent="0.3">
      <c r="B24" s="35"/>
      <c r="C24" s="19"/>
      <c r="D24" s="19"/>
      <c r="E24" s="19"/>
      <c r="F24" s="19"/>
      <c r="G24" s="39"/>
      <c r="H24" s="49" t="s">
        <v>19</v>
      </c>
      <c r="I24" s="42"/>
      <c r="J24" s="43"/>
      <c r="K24" s="20"/>
    </row>
    <row r="25" spans="2:11" ht="15" thickBot="1" x14ac:dyDescent="0.35">
      <c r="B25" s="35"/>
      <c r="C25" s="19"/>
      <c r="D25" s="19"/>
      <c r="E25" s="19"/>
      <c r="F25" s="19"/>
      <c r="G25" s="51"/>
      <c r="H25" s="52"/>
      <c r="I25" s="52"/>
      <c r="J25" s="53"/>
      <c r="K25" s="20"/>
    </row>
    <row r="26" spans="2:11" x14ac:dyDescent="0.3">
      <c r="B26" s="35"/>
      <c r="C26" s="19"/>
      <c r="D26" s="19"/>
      <c r="E26" s="19"/>
      <c r="F26" s="19"/>
      <c r="G26" s="19"/>
      <c r="H26" s="19"/>
      <c r="I26" s="19"/>
      <c r="J26" s="19"/>
      <c r="K26" s="20"/>
    </row>
    <row r="27" spans="2:11" x14ac:dyDescent="0.3">
      <c r="B27" s="35"/>
      <c r="C27" s="19"/>
      <c r="D27" s="19"/>
      <c r="E27" s="19"/>
      <c r="F27" s="19"/>
      <c r="G27" s="19"/>
      <c r="H27" s="19"/>
      <c r="I27" s="19"/>
      <c r="J27" s="19"/>
      <c r="K27" s="20"/>
    </row>
    <row r="28" spans="2:11" x14ac:dyDescent="0.3">
      <c r="B28" s="35"/>
      <c r="C28" s="19"/>
      <c r="D28" s="19"/>
      <c r="E28" s="19"/>
      <c r="F28" s="19"/>
      <c r="G28" s="19"/>
      <c r="H28" s="19"/>
      <c r="I28" s="19"/>
      <c r="J28" s="19"/>
      <c r="K28" s="20"/>
    </row>
    <row r="29" spans="2:11" x14ac:dyDescent="0.3">
      <c r="B29" s="35"/>
      <c r="C29" s="19"/>
      <c r="D29" s="19"/>
      <c r="E29" s="19"/>
      <c r="F29" s="19"/>
      <c r="G29" s="19"/>
      <c r="H29" s="19"/>
      <c r="I29" s="19"/>
      <c r="J29" s="19"/>
      <c r="K29" s="20"/>
    </row>
    <row r="30" spans="2:11" x14ac:dyDescent="0.3">
      <c r="B30" s="35"/>
      <c r="C30" s="19"/>
      <c r="D30" s="19"/>
      <c r="E30" s="19"/>
      <c r="F30" s="19"/>
      <c r="G30" s="19"/>
      <c r="H30" s="19"/>
      <c r="I30" s="19"/>
      <c r="J30" s="19"/>
      <c r="K30" s="20"/>
    </row>
    <row r="31" spans="2:11" ht="15" thickBot="1" x14ac:dyDescent="0.35">
      <c r="B31" s="35"/>
      <c r="C31" s="19"/>
      <c r="D31" s="19"/>
      <c r="E31" s="19"/>
      <c r="F31" s="19"/>
      <c r="G31" s="19"/>
      <c r="H31" s="19"/>
      <c r="I31" s="19"/>
      <c r="J31" s="19"/>
      <c r="K31" s="20"/>
    </row>
    <row r="32" spans="2:11" ht="23.4" thickBot="1" x14ac:dyDescent="0.45">
      <c r="B32" s="35"/>
      <c r="C32" s="69" t="s">
        <v>37</v>
      </c>
      <c r="D32" s="70"/>
      <c r="E32" s="19"/>
      <c r="F32" s="19"/>
      <c r="G32" s="25"/>
      <c r="H32" s="26"/>
      <c r="I32" s="26"/>
      <c r="J32" s="27"/>
      <c r="K32" s="20"/>
    </row>
    <row r="33" spans="2:13" ht="15" thickBot="1" x14ac:dyDescent="0.35">
      <c r="B33" s="35"/>
      <c r="C33" s="66"/>
      <c r="D33" s="71"/>
      <c r="E33" s="19"/>
      <c r="F33" s="19"/>
      <c r="G33" s="28"/>
      <c r="H33" s="15" t="s">
        <v>1</v>
      </c>
      <c r="I33" s="16"/>
      <c r="J33" s="30"/>
      <c r="K33" s="20"/>
      <c r="L33" s="3"/>
    </row>
    <row r="34" spans="2:13" ht="16.2" thickBot="1" x14ac:dyDescent="0.35">
      <c r="B34" s="35"/>
      <c r="C34" s="72" t="s">
        <v>43</v>
      </c>
      <c r="D34" s="71"/>
      <c r="E34" s="19"/>
      <c r="F34" s="19"/>
      <c r="G34" s="28"/>
      <c r="H34" s="29"/>
      <c r="I34" s="29"/>
      <c r="J34" s="30"/>
      <c r="K34" s="20"/>
      <c r="L34" s="29"/>
    </row>
    <row r="35" spans="2:13" ht="15" thickBot="1" x14ac:dyDescent="0.35">
      <c r="B35" s="35"/>
      <c r="C35" s="82" t="s">
        <v>48</v>
      </c>
      <c r="D35" s="74"/>
      <c r="E35" s="19"/>
      <c r="F35" s="19"/>
      <c r="G35" s="22" t="s">
        <v>2</v>
      </c>
      <c r="H35" s="24" t="s">
        <v>3</v>
      </c>
      <c r="I35" s="24" t="s">
        <v>4</v>
      </c>
      <c r="J35" s="22" t="s">
        <v>5</v>
      </c>
      <c r="K35" s="20"/>
      <c r="L35" s="29"/>
    </row>
    <row r="36" spans="2:13" ht="15" thickBot="1" x14ac:dyDescent="0.35">
      <c r="B36" s="35"/>
      <c r="C36" s="66"/>
      <c r="D36" s="71"/>
      <c r="E36" s="19"/>
      <c r="F36" s="19"/>
      <c r="G36" s="62" t="str">
        <f>IF(ROW()-35&lt;='Base de donnée code postal'!$G$2,ROW()-35,"")</f>
        <v/>
      </c>
      <c r="H36" s="63" t="str">
        <f>IF(G36="","",Recherche!$I$33)</f>
        <v/>
      </c>
      <c r="I36" s="64" t="str">
        <f>IF(H36="","",INDEX('Base de donnée code postal'!C2:C35600,MATCH(G36,'Base de donnée code postal'!E2:E35600,0)))</f>
        <v/>
      </c>
      <c r="J36" s="65" t="str">
        <f>IF(H36="","",INDEX('Base de donnée code postal'!B2:B35600,MATCH(G36,'Base de donnée code postal'!E2:E35600,0)))</f>
        <v/>
      </c>
      <c r="K36" s="20"/>
      <c r="L36" s="29"/>
      <c r="M36" s="29"/>
    </row>
    <row r="37" spans="2:13" ht="15" thickBot="1" x14ac:dyDescent="0.35">
      <c r="B37" s="35"/>
      <c r="C37" s="67" t="s">
        <v>34</v>
      </c>
      <c r="D37" s="68" t="s">
        <v>35</v>
      </c>
      <c r="E37" s="19"/>
      <c r="F37" s="19"/>
      <c r="G37" s="62" t="str">
        <f>IF(ROW()-35&lt;='Base de donnée code postal'!$G$2,ROW()-35,"")</f>
        <v/>
      </c>
      <c r="H37" s="63" t="str">
        <f>IF(G37="","",Recherche!$I$33)</f>
        <v/>
      </c>
      <c r="I37" s="64" t="str">
        <f>IF(H37="","",INDEX('Base de donnée code postal'!C3:C35601,MATCH(G37,'Base de donnée code postal'!E3:E35601,0)))</f>
        <v/>
      </c>
      <c r="J37" s="65" t="str">
        <f>IF(H37="","",INDEX('Base de donnée code postal'!B3:B35601,MATCH(G37,'Base de donnée code postal'!E3:E35601,0)))</f>
        <v/>
      </c>
      <c r="K37" s="20"/>
      <c r="L37" s="29"/>
      <c r="M37" s="29"/>
    </row>
    <row r="38" spans="2:13" x14ac:dyDescent="0.3">
      <c r="B38" s="35"/>
      <c r="C38" s="77" t="s">
        <v>44</v>
      </c>
      <c r="D38" s="78">
        <v>1</v>
      </c>
      <c r="E38" s="19"/>
      <c r="F38" s="19"/>
      <c r="G38" s="62" t="str">
        <f>IF(ROW()-35&lt;='Base de donnée code postal'!$G$2,ROW()-35,"")</f>
        <v/>
      </c>
      <c r="H38" s="63" t="str">
        <f>IF(G38="","",Recherche!$I$33)</f>
        <v/>
      </c>
      <c r="I38" s="64" t="str">
        <f>IF(H38="","",INDEX('Base de donnée code postal'!C4:C35602,MATCH(G38,'Base de donnée code postal'!E4:E35602,0)))</f>
        <v/>
      </c>
      <c r="J38" s="65" t="str">
        <f>IF(H38="","",INDEX('Base de donnée code postal'!B4:B35602,MATCH(G38,'Base de donnée code postal'!E4:E35602,0)))</f>
        <v/>
      </c>
      <c r="K38" s="20"/>
      <c r="L38" s="34"/>
      <c r="M38" s="29"/>
    </row>
    <row r="39" spans="2:13" x14ac:dyDescent="0.3">
      <c r="B39" s="35"/>
      <c r="C39" s="77" t="s">
        <v>39</v>
      </c>
      <c r="D39" s="78">
        <v>0.75</v>
      </c>
      <c r="E39" s="19"/>
      <c r="F39" s="19"/>
      <c r="G39" s="62" t="str">
        <f>IF(ROW()-35&lt;='Base de donnée code postal'!$G$2,ROW()-35,"")</f>
        <v/>
      </c>
      <c r="H39" s="63" t="str">
        <f>IF(G39="","",Recherche!$I$33)</f>
        <v/>
      </c>
      <c r="I39" s="64" t="str">
        <f>IF(H39="","",INDEX('Base de donnée code postal'!C5:C35603,MATCH(G39,'Base de donnée code postal'!E5:E35603,0)))</f>
        <v/>
      </c>
      <c r="J39" s="65" t="str">
        <f>IF(H39="","",INDEX('Base de donnée code postal'!B5:B35603,MATCH(G39,'Base de donnée code postal'!E5:E35603,0)))</f>
        <v/>
      </c>
      <c r="K39" s="20"/>
      <c r="L39" s="29"/>
      <c r="M39" s="29"/>
    </row>
    <row r="40" spans="2:13" x14ac:dyDescent="0.3">
      <c r="B40" s="35"/>
      <c r="C40" s="77" t="s">
        <v>40</v>
      </c>
      <c r="D40" s="78">
        <v>0.5</v>
      </c>
      <c r="E40" s="19"/>
      <c r="F40" s="19"/>
      <c r="G40" s="62" t="str">
        <f>IF(ROW()-35&lt;='Base de donnée code postal'!$G$2,ROW()-35,"")</f>
        <v/>
      </c>
      <c r="H40" s="63" t="str">
        <f>IF(G40="","",Recherche!$I$33)</f>
        <v/>
      </c>
      <c r="I40" s="64" t="str">
        <f>IF(H40="","",INDEX('Base de donnée code postal'!C6:C35604,MATCH(G40,'Base de donnée code postal'!E6:E35604,0)))</f>
        <v/>
      </c>
      <c r="J40" s="65" t="str">
        <f>IF(H40="","",INDEX('Base de donnée code postal'!B6:B35604,MATCH(G40,'Base de donnée code postal'!E6:E35604,0)))</f>
        <v/>
      </c>
      <c r="K40" s="20"/>
      <c r="L40" s="29"/>
      <c r="M40" s="29"/>
    </row>
    <row r="41" spans="2:13" x14ac:dyDescent="0.3">
      <c r="B41" s="35"/>
      <c r="C41" s="77" t="s">
        <v>41</v>
      </c>
      <c r="D41" s="78">
        <v>0.2</v>
      </c>
      <c r="E41" s="19"/>
      <c r="F41" s="19"/>
      <c r="G41" s="62" t="str">
        <f>IF(ROW()-35&lt;='Base de donnée code postal'!$G$2,ROW()-35,"")</f>
        <v/>
      </c>
      <c r="H41" s="63" t="str">
        <f>IF(G41="","",Recherche!$I$33)</f>
        <v/>
      </c>
      <c r="I41" s="64" t="str">
        <f>IF(H41="","",INDEX('Base de donnée code postal'!C7:C35605,MATCH(G41,'Base de donnée code postal'!E7:E35605,0)))</f>
        <v/>
      </c>
      <c r="J41" s="65" t="str">
        <f>IF(H41="","",INDEX('Base de donnée code postal'!B7:B35605,MATCH(G41,'Base de donnée code postal'!E7:E35605,0)))</f>
        <v/>
      </c>
      <c r="K41" s="20"/>
      <c r="L41" s="29"/>
      <c r="M41" s="29"/>
    </row>
    <row r="42" spans="2:13" ht="15" thickBot="1" x14ac:dyDescent="0.35">
      <c r="B42" s="35"/>
      <c r="C42" s="79" t="s">
        <v>42</v>
      </c>
      <c r="D42" s="80">
        <v>0</v>
      </c>
      <c r="E42" s="19"/>
      <c r="F42" s="19"/>
      <c r="G42" s="62" t="str">
        <f>IF(ROW()-35&lt;='Base de donnée code postal'!$G$2,ROW()-35,"")</f>
        <v/>
      </c>
      <c r="H42" s="63" t="str">
        <f>IF(G42="","",Recherche!$I$33)</f>
        <v/>
      </c>
      <c r="I42" s="64" t="str">
        <f>IF(H42="","",INDEX('Base de donnée code postal'!C8:C35606,MATCH(G42,'Base de donnée code postal'!E8:E35606,0)))</f>
        <v/>
      </c>
      <c r="J42" s="65" t="str">
        <f>IF(H42="","",INDEX('Base de donnée code postal'!B8:B35606,MATCH(G42,'Base de donnée code postal'!E8:E35606,0)))</f>
        <v/>
      </c>
      <c r="K42" s="20"/>
      <c r="L42" s="34"/>
      <c r="M42" s="29"/>
    </row>
    <row r="43" spans="2:13" x14ac:dyDescent="0.3">
      <c r="B43" s="35"/>
      <c r="C43" s="66"/>
      <c r="D43" s="71"/>
      <c r="E43" s="19"/>
      <c r="F43" s="19"/>
      <c r="G43" s="62" t="str">
        <f>IF(ROW()-35&lt;='Base de donnée code postal'!$G$2,ROW()-35,"")</f>
        <v/>
      </c>
      <c r="H43" s="63" t="str">
        <f>IF(G43="","",Recherche!$I$33)</f>
        <v/>
      </c>
      <c r="I43" s="64" t="str">
        <f>IF(H43="","",INDEX('Base de donnée code postal'!C9:C35607,MATCH(G43,'Base de donnée code postal'!E9:E35607,0)))</f>
        <v/>
      </c>
      <c r="J43" s="65" t="str">
        <f>IF(H43="","",INDEX('Base de donnée code postal'!B9:B35607,MATCH(G43,'Base de donnée code postal'!E9:E35607,0)))</f>
        <v/>
      </c>
      <c r="K43" s="20"/>
      <c r="L43" s="29"/>
      <c r="M43" s="29"/>
    </row>
    <row r="44" spans="2:13" x14ac:dyDescent="0.3">
      <c r="B44" s="35"/>
      <c r="C44" s="66"/>
      <c r="D44" s="71"/>
      <c r="E44" s="19"/>
      <c r="F44" s="19"/>
      <c r="G44" s="62" t="str">
        <f>IF(ROW()-35&lt;='Base de donnée code postal'!$G$2,ROW()-35,"")</f>
        <v/>
      </c>
      <c r="H44" s="63" t="str">
        <f>IF(G44="","",Recherche!$I$33)</f>
        <v/>
      </c>
      <c r="I44" s="64" t="str">
        <f>IF(H44="","",INDEX('Base de donnée code postal'!C10:C35608,MATCH(G44,'Base de donnée code postal'!E10:E35608,0)))</f>
        <v/>
      </c>
      <c r="J44" s="65" t="str">
        <f>IF(H44="","",INDEX('Base de donnée code postal'!B10:B35608,MATCH(G44,'Base de donnée code postal'!E10:E35608,0)))</f>
        <v/>
      </c>
      <c r="K44" s="20"/>
      <c r="L44" s="34"/>
      <c r="M44" s="29"/>
    </row>
    <row r="45" spans="2:13" ht="15.6" x14ac:dyDescent="0.3">
      <c r="B45" s="35"/>
      <c r="C45" s="72" t="s">
        <v>38</v>
      </c>
      <c r="D45" s="71"/>
      <c r="E45" s="19"/>
      <c r="F45" s="19"/>
      <c r="G45" s="62" t="str">
        <f>IF(ROW()-35&lt;='Base de donnée code postal'!$G$2,ROW()-35,"")</f>
        <v/>
      </c>
      <c r="H45" s="63" t="str">
        <f>IF(G45="","",Recherche!$I$33)</f>
        <v/>
      </c>
      <c r="I45" s="64" t="str">
        <f>IF(H45="","",INDEX('Base de donnée code postal'!C11:C35609,MATCH(G45,'Base de donnée code postal'!E11:E35609,0)))</f>
        <v/>
      </c>
      <c r="J45" s="65" t="str">
        <f>IF(H45="","",INDEX('Base de donnée code postal'!B11:B35609,MATCH(G45,'Base de donnée code postal'!E11:E35609,0)))</f>
        <v/>
      </c>
      <c r="K45" s="20"/>
      <c r="L45" s="29"/>
      <c r="M45" s="29"/>
    </row>
    <row r="46" spans="2:13" x14ac:dyDescent="0.3">
      <c r="B46" s="35"/>
      <c r="C46" s="81" t="s">
        <v>49</v>
      </c>
      <c r="D46" s="71"/>
      <c r="E46" s="19"/>
      <c r="F46" s="19"/>
      <c r="G46" s="62" t="str">
        <f>IF(ROW()-35&lt;='Base de donnée code postal'!$G$2,ROW()-35,"")</f>
        <v/>
      </c>
      <c r="H46" s="63" t="str">
        <f>IF(G46="","",Recherche!$I$33)</f>
        <v/>
      </c>
      <c r="I46" s="64" t="str">
        <f>IF(H46="","",INDEX('Base de donnée code postal'!C12:C35610,MATCH(G46,'Base de donnée code postal'!E12:E35610,0)))</f>
        <v/>
      </c>
      <c r="J46" s="65" t="str">
        <f>IF(H46="","",INDEX('Base de donnée code postal'!B12:B35610,MATCH(G46,'Base de donnée code postal'!E12:E35610,0)))</f>
        <v/>
      </c>
      <c r="K46" s="20"/>
      <c r="L46" s="29"/>
      <c r="M46" s="29"/>
    </row>
    <row r="47" spans="2:13" ht="15" thickBot="1" x14ac:dyDescent="0.35">
      <c r="B47" s="35"/>
      <c r="C47" s="73"/>
      <c r="D47" s="74"/>
      <c r="E47" s="19"/>
      <c r="F47" s="19"/>
      <c r="G47" s="62" t="str">
        <f>IF(ROW()-35&lt;='Base de donnée code postal'!$G$2,ROW()-35,"")</f>
        <v/>
      </c>
      <c r="H47" s="63" t="str">
        <f>IF(G47="","",Recherche!$I$33)</f>
        <v/>
      </c>
      <c r="I47" s="64" t="str">
        <f>IF(H47="","",INDEX('Base de donnée code postal'!C13:C35611,MATCH(G47,'Base de donnée code postal'!E13:E35611,0)))</f>
        <v/>
      </c>
      <c r="J47" s="65" t="str">
        <f>IF(H47="","",INDEX('Base de donnée code postal'!B13:B35611,MATCH(G47,'Base de donnée code postal'!E13:E35611,0)))</f>
        <v/>
      </c>
      <c r="K47" s="20"/>
      <c r="L47" s="29"/>
      <c r="M47" s="29"/>
    </row>
    <row r="48" spans="2:13" ht="15" thickBot="1" x14ac:dyDescent="0.35">
      <c r="B48" s="35"/>
      <c r="C48" s="67" t="s">
        <v>34</v>
      </c>
      <c r="D48" s="68" t="s">
        <v>35</v>
      </c>
      <c r="E48" s="19"/>
      <c r="F48" s="19"/>
      <c r="G48" s="62" t="str">
        <f>IF(ROW()-35&lt;='Base de donnée code postal'!$G$2,ROW()-35,"")</f>
        <v/>
      </c>
      <c r="H48" s="63" t="str">
        <f>IF(G48="","",Recherche!$I$33)</f>
        <v/>
      </c>
      <c r="I48" s="64" t="str">
        <f>IF(H48="","",INDEX('Base de donnée code postal'!C14:C35612,MATCH(G48,'Base de donnée code postal'!E14:E35612,0)))</f>
        <v/>
      </c>
      <c r="J48" s="65" t="str">
        <f>IF(H48="","",INDEX('Base de donnée code postal'!B14:B35612,MATCH(G48,'Base de donnée code postal'!E14:E35612,0)))</f>
        <v/>
      </c>
      <c r="K48" s="20"/>
      <c r="L48" s="29"/>
      <c r="M48" s="29"/>
    </row>
    <row r="49" spans="2:11" x14ac:dyDescent="0.3">
      <c r="B49" s="35"/>
      <c r="C49" s="77" t="s">
        <v>36</v>
      </c>
      <c r="D49" s="78">
        <v>1</v>
      </c>
      <c r="E49" s="19"/>
      <c r="F49" s="19"/>
      <c r="G49" s="62" t="str">
        <f>IF(ROW()-35&lt;='Base de donnée code postal'!$G$2,ROW()-35,"")</f>
        <v/>
      </c>
      <c r="H49" s="63" t="str">
        <f>IF(G49="","",Recherche!$I$33)</f>
        <v/>
      </c>
      <c r="I49" s="64" t="str">
        <f>IF(H49="","",INDEX('Base de donnée code postal'!C15:C35613,MATCH(G49,'Base de donnée code postal'!E15:E35613,0)))</f>
        <v/>
      </c>
      <c r="J49" s="65" t="str">
        <f>IF(H49="","",INDEX('Base de donnée code postal'!B15:B35613,MATCH(G49,'Base de donnée code postal'!E15:E35613,0)))</f>
        <v/>
      </c>
      <c r="K49" s="20"/>
    </row>
    <row r="50" spans="2:11" x14ac:dyDescent="0.3">
      <c r="B50" s="35"/>
      <c r="C50" s="77" t="s">
        <v>39</v>
      </c>
      <c r="D50" s="78">
        <v>0.75</v>
      </c>
      <c r="E50" s="19"/>
      <c r="F50" s="19"/>
      <c r="G50" s="62" t="str">
        <f>IF(ROW()-35&lt;='Base de donnée code postal'!$G$2,ROW()-35,"")</f>
        <v/>
      </c>
      <c r="H50" s="63" t="str">
        <f>IF(G50="","",Recherche!$I$33)</f>
        <v/>
      </c>
      <c r="I50" s="64" t="str">
        <f>IF(H50="","",INDEX('Base de donnée code postal'!C16:C35614,MATCH(G50,'Base de donnée code postal'!E16:E35614,0)))</f>
        <v/>
      </c>
      <c r="J50" s="65" t="str">
        <f>IF(H50="","",INDEX('Base de donnée code postal'!B16:B35614,MATCH(G50,'Base de donnée code postal'!E16:E35614,0)))</f>
        <v/>
      </c>
      <c r="K50" s="20"/>
    </row>
    <row r="51" spans="2:11" x14ac:dyDescent="0.3">
      <c r="B51" s="35"/>
      <c r="C51" s="77" t="s">
        <v>40</v>
      </c>
      <c r="D51" s="78">
        <v>0.5</v>
      </c>
      <c r="E51" s="19"/>
      <c r="F51" s="19"/>
      <c r="G51" s="62" t="str">
        <f>IF(ROW()-35&lt;='Base de donnée code postal'!$G$2,ROW()-35,"")</f>
        <v/>
      </c>
      <c r="H51" s="63" t="str">
        <f>IF(G51="","",Recherche!$I$33)</f>
        <v/>
      </c>
      <c r="I51" s="64" t="str">
        <f>IF(H51="","",INDEX('Base de donnée code postal'!C17:C35615,MATCH(G51,'Base de donnée code postal'!E17:E35615,0)))</f>
        <v/>
      </c>
      <c r="J51" s="65" t="str">
        <f>IF(H51="","",INDEX('Base de donnée code postal'!B17:B35615,MATCH(G51,'Base de donnée code postal'!E17:E35615,0)))</f>
        <v/>
      </c>
      <c r="K51" s="20"/>
    </row>
    <row r="52" spans="2:11" x14ac:dyDescent="0.3">
      <c r="B52" s="35"/>
      <c r="C52" s="77" t="s">
        <v>41</v>
      </c>
      <c r="D52" s="78">
        <v>0.2</v>
      </c>
      <c r="E52" s="19"/>
      <c r="F52" s="19"/>
      <c r="G52" s="62" t="str">
        <f>IF(ROW()-35&lt;='Base de donnée code postal'!$G$2,ROW()-35,"")</f>
        <v/>
      </c>
      <c r="H52" s="63" t="str">
        <f>IF(G52="","",Recherche!$I$33)</f>
        <v/>
      </c>
      <c r="I52" s="64" t="str">
        <f>IF(H52="","",INDEX('Base de donnée code postal'!C18:C35616,MATCH(G52,'Base de donnée code postal'!E18:E35616,0)))</f>
        <v/>
      </c>
      <c r="J52" s="65" t="str">
        <f>IF(H52="","",INDEX('Base de donnée code postal'!B18:B35616,MATCH(G52,'Base de donnée code postal'!E18:E35616,0)))</f>
        <v/>
      </c>
      <c r="K52" s="20"/>
    </row>
    <row r="53" spans="2:11" ht="15" thickBot="1" x14ac:dyDescent="0.35">
      <c r="B53" s="35"/>
      <c r="C53" s="79" t="s">
        <v>42</v>
      </c>
      <c r="D53" s="80">
        <v>0</v>
      </c>
      <c r="E53" s="19"/>
      <c r="F53" s="19"/>
      <c r="G53" s="62" t="str">
        <f>IF(ROW()-35&lt;='Base de donnée code postal'!$G$2,ROW()-35,"")</f>
        <v/>
      </c>
      <c r="H53" s="63" t="str">
        <f>IF(G53="","",Recherche!$I$33)</f>
        <v/>
      </c>
      <c r="I53" s="64" t="str">
        <f>IF(H53="","",INDEX('Base de donnée code postal'!C19:C35617,MATCH(G53,'Base de donnée code postal'!E19:E35617,0)))</f>
        <v/>
      </c>
      <c r="J53" s="65" t="str">
        <f>IF(H53="","",INDEX('Base de donnée code postal'!B19:B35617,MATCH(G53,'Base de donnée code postal'!E19:E35617,0)))</f>
        <v/>
      </c>
      <c r="K53" s="20"/>
    </row>
    <row r="54" spans="2:11" x14ac:dyDescent="0.3">
      <c r="B54" s="35"/>
      <c r="C54" s="66"/>
      <c r="D54" s="71"/>
      <c r="E54" s="19"/>
      <c r="F54" s="19"/>
      <c r="G54" s="62" t="str">
        <f>IF(ROW()-35&lt;='Base de donnée code postal'!$G$2,ROW()-35,"")</f>
        <v/>
      </c>
      <c r="H54" s="63" t="str">
        <f>IF(G54="","",Recherche!$I$33)</f>
        <v/>
      </c>
      <c r="I54" s="64" t="str">
        <f>IF(H54="","",INDEX('Base de donnée code postal'!C20:C35618,MATCH(G54,'Base de donnée code postal'!E20:E35618,0)))</f>
        <v/>
      </c>
      <c r="J54" s="65" t="str">
        <f>IF(H54="","",INDEX('Base de donnée code postal'!B20:B35618,MATCH(G54,'Base de donnée code postal'!E20:E35618,0)))</f>
        <v/>
      </c>
      <c r="K54" s="20"/>
    </row>
    <row r="55" spans="2:11" x14ac:dyDescent="0.3">
      <c r="B55" s="35"/>
      <c r="C55" s="66"/>
      <c r="D55" s="71"/>
      <c r="E55" s="19"/>
      <c r="F55" s="19"/>
      <c r="G55" s="62" t="str">
        <f>IF(ROW()-35&lt;='Base de donnée code postal'!$G$2,ROW()-35,"")</f>
        <v/>
      </c>
      <c r="H55" s="63" t="str">
        <f>IF(G55="","",Recherche!$I$33)</f>
        <v/>
      </c>
      <c r="I55" s="64" t="str">
        <f>IF(H55="","",INDEX('Base de donnée code postal'!C21:C35619,MATCH(G55,'Base de donnée code postal'!E21:E35619,0)))</f>
        <v/>
      </c>
      <c r="J55" s="65" t="str">
        <f>IF(H55="","",INDEX('Base de donnée code postal'!B21:B35619,MATCH(G55,'Base de donnée code postal'!E21:E35619,0)))</f>
        <v/>
      </c>
      <c r="K55" s="20"/>
    </row>
    <row r="56" spans="2:11" ht="15.6" x14ac:dyDescent="0.3">
      <c r="B56" s="35"/>
      <c r="C56" s="72" t="s">
        <v>45</v>
      </c>
      <c r="D56" s="71"/>
      <c r="E56" s="19"/>
      <c r="F56" s="19"/>
      <c r="G56" s="62" t="str">
        <f>IF(ROW()-35&lt;='Base de donnée code postal'!$G$2,ROW()-35,"")</f>
        <v/>
      </c>
      <c r="H56" s="63" t="str">
        <f>IF(G56="","",Recherche!$I$33)</f>
        <v/>
      </c>
      <c r="I56" s="64" t="str">
        <f>IF(H56="","",INDEX('Base de donnée code postal'!C22:C35620,MATCH(G56,'Base de donnée code postal'!E22:E35620,0)))</f>
        <v/>
      </c>
      <c r="J56" s="65" t="str">
        <f>IF(H56="","",INDEX('Base de donnée code postal'!B22:B35620,MATCH(G56,'Base de donnée code postal'!E22:E35620,0)))</f>
        <v/>
      </c>
      <c r="K56" s="20"/>
    </row>
    <row r="57" spans="2:11" x14ac:dyDescent="0.3">
      <c r="B57" s="35"/>
      <c r="C57" s="81" t="s">
        <v>50</v>
      </c>
      <c r="D57" s="74"/>
      <c r="E57" s="19"/>
      <c r="F57" s="19"/>
      <c r="G57" s="62" t="str">
        <f>IF(ROW()-35&lt;='Base de donnée code postal'!$G$2,ROW()-35,"")</f>
        <v/>
      </c>
      <c r="H57" s="63" t="str">
        <f>IF(G57="","",Recherche!$I$33)</f>
        <v/>
      </c>
      <c r="I57" s="64" t="str">
        <f>IF(H57="","",INDEX('Base de donnée code postal'!C23:C35621,MATCH(G57,'Base de donnée code postal'!E23:E35621,0)))</f>
        <v/>
      </c>
      <c r="J57" s="65" t="str">
        <f>IF(H57="","",INDEX('Base de donnée code postal'!B23:B35621,MATCH(G57,'Base de donnée code postal'!E23:E35621,0)))</f>
        <v/>
      </c>
      <c r="K57" s="20"/>
    </row>
    <row r="58" spans="2:11" ht="15" thickBot="1" x14ac:dyDescent="0.35">
      <c r="B58" s="35"/>
      <c r="C58" s="73"/>
      <c r="D58" s="74"/>
      <c r="E58" s="19"/>
      <c r="F58" s="19"/>
      <c r="G58" s="62" t="str">
        <f>IF(ROW()-35&lt;='Base de donnée code postal'!$G$2,ROW()-35,"")</f>
        <v/>
      </c>
      <c r="H58" s="63" t="str">
        <f>IF(G58="","",Recherche!$I$33)</f>
        <v/>
      </c>
      <c r="I58" s="64" t="str">
        <f>IF(H58="","",INDEX('Base de donnée code postal'!C24:C35622,MATCH(G58,'Base de donnée code postal'!E24:E35622,0)))</f>
        <v/>
      </c>
      <c r="J58" s="65" t="str">
        <f>IF(H58="","",INDEX('Base de donnée code postal'!B24:B35622,MATCH(G58,'Base de donnée code postal'!E24:E35622,0)))</f>
        <v/>
      </c>
      <c r="K58" s="20"/>
    </row>
    <row r="59" spans="2:11" ht="15" thickBot="1" x14ac:dyDescent="0.35">
      <c r="B59" s="35"/>
      <c r="C59" s="67" t="s">
        <v>34</v>
      </c>
      <c r="D59" s="68" t="s">
        <v>35</v>
      </c>
      <c r="E59" s="19"/>
      <c r="F59" s="19"/>
      <c r="G59" s="62" t="str">
        <f>IF(ROW()-35&lt;='Base de donnée code postal'!$G$2,ROW()-35,"")</f>
        <v/>
      </c>
      <c r="H59" s="63" t="str">
        <f>IF(G59="","",Recherche!$I$33)</f>
        <v/>
      </c>
      <c r="I59" s="64" t="str">
        <f>IF(H59="","",INDEX('Base de donnée code postal'!C25:C35623,MATCH(G59,'Base de donnée code postal'!E25:E35623,0)))</f>
        <v/>
      </c>
      <c r="J59" s="65" t="str">
        <f>IF(H59="","",INDEX('Base de donnée code postal'!B25:B35623,MATCH(G59,'Base de donnée code postal'!E25:E35623,0)))</f>
        <v/>
      </c>
      <c r="K59" s="20"/>
    </row>
    <row r="60" spans="2:11" x14ac:dyDescent="0.3">
      <c r="B60" s="35"/>
      <c r="C60" s="77" t="s">
        <v>36</v>
      </c>
      <c r="D60" s="78">
        <v>1</v>
      </c>
      <c r="E60" s="19"/>
      <c r="F60" s="19"/>
      <c r="G60" s="62" t="str">
        <f>IF(ROW()-35&lt;='Base de donnée code postal'!$G$2,ROW()-35,"")</f>
        <v/>
      </c>
      <c r="H60" s="63" t="str">
        <f>IF(G60="","",Recherche!$I$33)</f>
        <v/>
      </c>
      <c r="I60" s="64" t="str">
        <f>IF(H60="","",INDEX('Base de donnée code postal'!C26:C35624,MATCH(G60,'Base de donnée code postal'!E26:E35624,0)))</f>
        <v/>
      </c>
      <c r="J60" s="65" t="str">
        <f>IF(H60="","",INDEX('Base de donnée code postal'!B26:B35624,MATCH(G60,'Base de donnée code postal'!E26:E35624,0)))</f>
        <v/>
      </c>
      <c r="K60" s="20"/>
    </row>
    <row r="61" spans="2:11" x14ac:dyDescent="0.3">
      <c r="B61" s="35"/>
      <c r="C61" s="77" t="s">
        <v>39</v>
      </c>
      <c r="D61" s="78">
        <v>0.6</v>
      </c>
      <c r="E61" s="19"/>
      <c r="F61" s="19"/>
      <c r="G61" s="62" t="str">
        <f>IF(ROW()-35&lt;='Base de donnée code postal'!$G$2,ROW()-35,"")</f>
        <v/>
      </c>
      <c r="H61" s="63" t="str">
        <f>IF(G61="","",Recherche!$I$33)</f>
        <v/>
      </c>
      <c r="I61" s="64" t="str">
        <f>IF(H61="","",INDEX('Base de donnée code postal'!C27:C35625,MATCH(G61,'Base de donnée code postal'!E27:E35625,0)))</f>
        <v/>
      </c>
      <c r="J61" s="65" t="str">
        <f>IF(H61="","",INDEX('Base de donnée code postal'!B27:B35625,MATCH(G61,'Base de donnée code postal'!E27:E35625,0)))</f>
        <v/>
      </c>
      <c r="K61" s="20"/>
    </row>
    <row r="62" spans="2:11" x14ac:dyDescent="0.3">
      <c r="B62" s="35"/>
      <c r="C62" s="77" t="s">
        <v>40</v>
      </c>
      <c r="D62" s="78">
        <v>0.4</v>
      </c>
      <c r="E62" s="19"/>
      <c r="F62" s="19"/>
      <c r="G62" s="62" t="str">
        <f>IF(ROW()-35&lt;='Base de donnée code postal'!$G$2,ROW()-35,"")</f>
        <v/>
      </c>
      <c r="H62" s="63" t="str">
        <f>IF(G62="","",Recherche!$I$33)</f>
        <v/>
      </c>
      <c r="I62" s="64" t="str">
        <f>IF(H62="","",INDEX('Base de donnée code postal'!C28:C35626,MATCH(G62,'Base de donnée code postal'!E28:E35626,0)))</f>
        <v/>
      </c>
      <c r="J62" s="65" t="str">
        <f>IF(H62="","",INDEX('Base de donnée code postal'!B28:B35626,MATCH(G62,'Base de donnée code postal'!E28:E35626,0)))</f>
        <v/>
      </c>
      <c r="K62" s="20"/>
    </row>
    <row r="63" spans="2:11" x14ac:dyDescent="0.3">
      <c r="B63" s="35"/>
      <c r="C63" s="77" t="s">
        <v>41</v>
      </c>
      <c r="D63" s="78">
        <v>0.2</v>
      </c>
      <c r="E63" s="19"/>
      <c r="F63" s="19"/>
      <c r="G63" s="62" t="str">
        <f>IF(ROW()-35&lt;='Base de donnée code postal'!$G$2,ROW()-35,"")</f>
        <v/>
      </c>
      <c r="H63" s="63" t="str">
        <f>IF(G63="","",Recherche!$I$33)</f>
        <v/>
      </c>
      <c r="I63" s="64" t="str">
        <f>IF(H63="","",INDEX('Base de donnée code postal'!C29:C35627,MATCH(G63,'Base de donnée code postal'!E29:E35627,0)))</f>
        <v/>
      </c>
      <c r="J63" s="65" t="str">
        <f>IF(H63="","",INDEX('Base de donnée code postal'!B29:B35627,MATCH(G63,'Base de donnée code postal'!E29:E35627,0)))</f>
        <v/>
      </c>
      <c r="K63" s="20"/>
    </row>
    <row r="64" spans="2:11" ht="15" thickBot="1" x14ac:dyDescent="0.35">
      <c r="B64" s="35"/>
      <c r="C64" s="79" t="s">
        <v>42</v>
      </c>
      <c r="D64" s="80">
        <v>0</v>
      </c>
      <c r="E64" s="19"/>
      <c r="F64" s="19"/>
      <c r="G64" s="62" t="str">
        <f>IF(ROW()-35&lt;='Base de donnée code postal'!$G$2,ROW()-35,"")</f>
        <v/>
      </c>
      <c r="H64" s="63" t="str">
        <f>IF(G64="","",Recherche!$I$33)</f>
        <v/>
      </c>
      <c r="I64" s="64" t="str">
        <f>IF(H64="","",INDEX('Base de donnée code postal'!C30:C35628,MATCH(G64,'Base de donnée code postal'!E30:E35628,0)))</f>
        <v/>
      </c>
      <c r="J64" s="65" t="str">
        <f>IF(H64="","",INDEX('Base de donnée code postal'!B30:B35628,MATCH(G64,'Base de donnée code postal'!E30:E35628,0)))</f>
        <v/>
      </c>
      <c r="K64" s="20"/>
    </row>
    <row r="65" spans="2:11" x14ac:dyDescent="0.3">
      <c r="B65" s="35"/>
      <c r="C65" s="57"/>
      <c r="D65" s="57"/>
      <c r="E65" s="19"/>
      <c r="F65" s="19"/>
      <c r="G65" s="62" t="str">
        <f>IF(ROW()-35&lt;='Base de donnée code postal'!$G$2,ROW()-35,"")</f>
        <v/>
      </c>
      <c r="H65" s="63" t="str">
        <f>IF(G65="","",Recherche!$I$33)</f>
        <v/>
      </c>
      <c r="I65" s="64" t="str">
        <f>IF(H65="","",INDEX('Base de donnée code postal'!C31:C35629,MATCH(G65,'Base de donnée code postal'!E31:E35629,0)))</f>
        <v/>
      </c>
      <c r="J65" s="65" t="str">
        <f>IF(H65="","",INDEX('Base de donnée code postal'!B31:B35629,MATCH(G65,'Base de donnée code postal'!E31:E35629,0)))</f>
        <v/>
      </c>
      <c r="K65" s="20"/>
    </row>
    <row r="66" spans="2:11" x14ac:dyDescent="0.3">
      <c r="B66" s="35"/>
      <c r="C66" s="57"/>
      <c r="D66" s="57"/>
      <c r="E66" s="19"/>
      <c r="F66" s="19"/>
      <c r="G66" s="62" t="str">
        <f>IF(ROW()-35&lt;='Base de donnée code postal'!$G$2,ROW()-35,"")</f>
        <v/>
      </c>
      <c r="H66" s="63" t="str">
        <f>IF(G66="","",Recherche!$I$33)</f>
        <v/>
      </c>
      <c r="I66" s="64" t="str">
        <f>IF(H66="","",INDEX('Base de donnée code postal'!C32:C35630,MATCH(G66,'Base de donnée code postal'!E32:E35630,0)))</f>
        <v/>
      </c>
      <c r="J66" s="65" t="str">
        <f>IF(H66="","",INDEX('Base de donnée code postal'!B32:B35630,MATCH(G66,'Base de donnée code postal'!E32:E35630,0)))</f>
        <v/>
      </c>
      <c r="K66" s="20"/>
    </row>
    <row r="67" spans="2:11" x14ac:dyDescent="0.3">
      <c r="B67" s="35"/>
      <c r="C67" s="19"/>
      <c r="D67" s="19"/>
      <c r="E67" s="19"/>
      <c r="F67" s="19"/>
      <c r="G67" s="62" t="str">
        <f>IF(ROW()-35&lt;='Base de donnée code postal'!$G$2,ROW()-35,"")</f>
        <v/>
      </c>
      <c r="H67" s="63" t="str">
        <f>IF(G67="","",Recherche!$I$33)</f>
        <v/>
      </c>
      <c r="I67" s="64" t="str">
        <f>IF(H67="","",INDEX('Base de donnée code postal'!C33:C35631,MATCH(G67,'Base de donnée code postal'!E33:E35631,0)))</f>
        <v/>
      </c>
      <c r="J67" s="65" t="str">
        <f>IF(H67="","",INDEX('Base de donnée code postal'!B33:B35631,MATCH(G67,'Base de donnée code postal'!E33:E35631,0)))</f>
        <v/>
      </c>
      <c r="K67" s="20"/>
    </row>
    <row r="68" spans="2:11" x14ac:dyDescent="0.3">
      <c r="B68" s="35"/>
      <c r="C68" s="19"/>
      <c r="D68" s="19"/>
      <c r="E68" s="19"/>
      <c r="F68" s="19"/>
      <c r="G68" s="62" t="str">
        <f>IF(ROW()-35&lt;='Base de donnée code postal'!$G$2,ROW()-35,"")</f>
        <v/>
      </c>
      <c r="H68" s="63" t="str">
        <f>IF(G68="","",Recherche!$I$33)</f>
        <v/>
      </c>
      <c r="I68" s="64" t="str">
        <f>IF(H68="","",INDEX('Base de donnée code postal'!C34:C35632,MATCH(G68,'Base de donnée code postal'!E34:E35632,0)))</f>
        <v/>
      </c>
      <c r="J68" s="65" t="str">
        <f>IF(H68="","",INDEX('Base de donnée code postal'!B34:B35632,MATCH(G68,'Base de donnée code postal'!E34:E35632,0)))</f>
        <v/>
      </c>
      <c r="K68" s="20"/>
    </row>
    <row r="69" spans="2:11" x14ac:dyDescent="0.3">
      <c r="B69" s="35"/>
      <c r="C69" s="19"/>
      <c r="D69" s="19"/>
      <c r="E69" s="19"/>
      <c r="F69" s="19"/>
      <c r="G69" s="62" t="str">
        <f>IF(ROW()-35&lt;='Base de donnée code postal'!$G$2,ROW()-35,"")</f>
        <v/>
      </c>
      <c r="H69" s="63" t="str">
        <f>IF(G69="","",Recherche!$I$33)</f>
        <v/>
      </c>
      <c r="I69" s="64" t="str">
        <f>IF(H69="","",INDEX('Base de donnée code postal'!C35:C35633,MATCH(G69,'Base de donnée code postal'!E35:E35633,0)))</f>
        <v/>
      </c>
      <c r="J69" s="65" t="str">
        <f>IF(H69="","",INDEX('Base de donnée code postal'!B35:B35633,MATCH(G69,'Base de donnée code postal'!E35:E35633,0)))</f>
        <v/>
      </c>
      <c r="K69" s="20"/>
    </row>
    <row r="70" spans="2:11" ht="15" thickBot="1" x14ac:dyDescent="0.35">
      <c r="B70" s="35"/>
      <c r="C70" s="19"/>
      <c r="D70" s="19"/>
      <c r="E70" s="19"/>
      <c r="F70" s="19"/>
      <c r="G70" s="31" t="s">
        <v>0</v>
      </c>
      <c r="H70" s="32" t="s">
        <v>0</v>
      </c>
      <c r="I70" s="32" t="s">
        <v>0</v>
      </c>
      <c r="J70" s="33" t="s">
        <v>0</v>
      </c>
      <c r="K70" s="20"/>
    </row>
    <row r="71" spans="2:11" ht="15" thickBot="1" x14ac:dyDescent="0.35">
      <c r="B71" s="36"/>
      <c r="C71" s="23"/>
      <c r="D71" s="23"/>
      <c r="E71" s="23"/>
      <c r="F71" s="23"/>
      <c r="G71" s="23"/>
      <c r="H71" s="23"/>
      <c r="I71" s="23"/>
      <c r="J71" s="23"/>
      <c r="K71" s="37"/>
    </row>
    <row r="79" spans="2:11" x14ac:dyDescent="0.3">
      <c r="B79" s="29"/>
    </row>
    <row r="80" spans="2:11" x14ac:dyDescent="0.3">
      <c r="B80" s="29"/>
    </row>
  </sheetData>
  <sheetProtection algorithmName="SHA-512" hashValue="8fGJfTV+YGwg4P60grOhoPLX33Z6SzlStnnavdhxnAHRTGHVywu4trqSVM0kh+AaPdlxiyq4/JuziQnJxcvRzw==" saltValue="8xSFU7eoT3Ee/w09wzfoKQ==" spinCount="100000" sheet="1" objects="1" scenarios="1"/>
  <phoneticPr fontId="0" type="noConversion"/>
  <hyperlinks>
    <hyperlink ref="C35" r:id="rId1"/>
    <hyperlink ref="C46" r:id="rId2"/>
    <hyperlink ref="C57" r:id="rId3"/>
  </hyperlinks>
  <pageMargins left="0.7" right="0.7" top="0.75" bottom="0.75" header="0.3" footer="0.3"/>
  <pageSetup paperSize="9" orientation="portrait" r:id="rId4"/>
  <ignoredErrors>
    <ignoredError sqref="J37:J69" formulaRange="1"/>
  </ignoredErrors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Erreur de Saisie" error="Sélectionnez une ville dans la liste. Attention à l'orthographe. N'oubliez pas d'associer le numéro de département à la ville recherchée (Exemple: Paris 75)" prompt="Sélectionnez une ville dans la liste">
          <x14:formula1>
            <xm:f>'Base de donnée'!$A:$A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4"/>
  <sheetViews>
    <sheetView topLeftCell="J1" workbookViewId="0">
      <selection activeCell="O1" sqref="O1"/>
    </sheetView>
  </sheetViews>
  <sheetFormatPr baseColWidth="10" defaultRowHeight="14.4" x14ac:dyDescent="0.3"/>
  <cols>
    <col min="1" max="1" width="42.6640625" customWidth="1"/>
    <col min="2" max="2" width="11.109375" bestFit="1" customWidth="1"/>
    <col min="3" max="3" width="11.88671875" customWidth="1"/>
    <col min="4" max="4" width="4" customWidth="1"/>
    <col min="5" max="6" width="14.6640625" bestFit="1" customWidth="1"/>
    <col min="7" max="7" width="3.44140625" bestFit="1" customWidth="1"/>
    <col min="8" max="8" width="19" bestFit="1" customWidth="1"/>
    <col min="9" max="9" width="50.109375" bestFit="1" customWidth="1"/>
    <col min="10" max="10" width="47.109375" bestFit="1" customWidth="1"/>
    <col min="11" max="11" width="3.88671875" customWidth="1"/>
    <col min="12" max="12" width="10.88671875" customWidth="1"/>
    <col min="13" max="13" width="3.6640625" customWidth="1"/>
    <col min="14" max="14" width="36.33203125" bestFit="1" customWidth="1"/>
    <col min="15" max="15" width="94.6640625" bestFit="1" customWidth="1"/>
    <col min="16" max="16" width="105.6640625" bestFit="1" customWidth="1"/>
  </cols>
  <sheetData>
    <row r="1" spans="1:16" x14ac:dyDescent="0.3">
      <c r="A1" s="5" t="s">
        <v>4</v>
      </c>
      <c r="B1" s="5" t="s">
        <v>5</v>
      </c>
      <c r="C1" s="5" t="s">
        <v>3</v>
      </c>
      <c r="D1" s="1"/>
      <c r="E1" s="6" t="s">
        <v>20</v>
      </c>
      <c r="F1" s="6" t="s">
        <v>21</v>
      </c>
      <c r="G1" s="7"/>
      <c r="H1" s="8" t="s">
        <v>22</v>
      </c>
      <c r="I1" s="8" t="s">
        <v>23</v>
      </c>
      <c r="J1" s="8" t="s">
        <v>24</v>
      </c>
      <c r="K1" s="7"/>
      <c r="L1" s="8" t="s">
        <v>25</v>
      </c>
      <c r="M1" s="7"/>
      <c r="N1" s="5" t="s">
        <v>26</v>
      </c>
      <c r="O1" s="5" t="s">
        <v>27</v>
      </c>
      <c r="P1" s="5" t="s">
        <v>18</v>
      </c>
    </row>
    <row r="2" spans="1:16" x14ac:dyDescent="0.3">
      <c r="A2" s="4" t="s">
        <v>51</v>
      </c>
      <c r="B2" s="4" t="s">
        <v>52</v>
      </c>
      <c r="C2">
        <v>20167</v>
      </c>
      <c r="E2" s="4" t="s">
        <v>33</v>
      </c>
      <c r="F2" s="4" t="s">
        <v>33</v>
      </c>
      <c r="H2" s="83" t="s">
        <v>31</v>
      </c>
      <c r="I2" s="11" t="s">
        <v>31</v>
      </c>
      <c r="J2" s="11" t="s">
        <v>31</v>
      </c>
    </row>
    <row r="3" spans="1:16" x14ac:dyDescent="0.3">
      <c r="A3" s="4" t="s">
        <v>53</v>
      </c>
      <c r="B3" s="4" t="s">
        <v>54</v>
      </c>
      <c r="C3">
        <v>20000</v>
      </c>
      <c r="E3" s="4" t="s">
        <v>33</v>
      </c>
      <c r="F3" s="4" t="s">
        <v>33</v>
      </c>
      <c r="H3" s="83" t="s">
        <v>31</v>
      </c>
      <c r="I3" s="11" t="s">
        <v>31</v>
      </c>
      <c r="J3" s="11" t="s">
        <v>31</v>
      </c>
    </row>
    <row r="4" spans="1:16" x14ac:dyDescent="0.3">
      <c r="A4" s="4" t="s">
        <v>55</v>
      </c>
      <c r="B4" s="4" t="s">
        <v>56</v>
      </c>
      <c r="C4">
        <v>20167</v>
      </c>
      <c r="E4" s="4" t="s">
        <v>33</v>
      </c>
      <c r="F4" s="4" t="s">
        <v>33</v>
      </c>
      <c r="H4" s="83" t="s">
        <v>31</v>
      </c>
      <c r="I4" s="11" t="s">
        <v>31</v>
      </c>
      <c r="J4" s="11" t="s">
        <v>31</v>
      </c>
    </row>
    <row r="5" spans="1:16" x14ac:dyDescent="0.3">
      <c r="A5" s="4" t="s">
        <v>57</v>
      </c>
      <c r="B5" s="4" t="s">
        <v>58</v>
      </c>
      <c r="C5">
        <v>20166</v>
      </c>
      <c r="E5" s="4" t="s">
        <v>33</v>
      </c>
      <c r="F5" s="4" t="s">
        <v>33</v>
      </c>
      <c r="H5" s="83" t="s">
        <v>31</v>
      </c>
      <c r="I5" s="11" t="s">
        <v>31</v>
      </c>
      <c r="J5" s="11" t="s">
        <v>31</v>
      </c>
    </row>
    <row r="6" spans="1:16" x14ac:dyDescent="0.3">
      <c r="A6" s="4" t="s">
        <v>59</v>
      </c>
      <c r="B6" s="4" t="s">
        <v>60</v>
      </c>
      <c r="C6">
        <v>20112</v>
      </c>
      <c r="E6" s="4" t="s">
        <v>33</v>
      </c>
      <c r="F6" s="4" t="s">
        <v>33</v>
      </c>
      <c r="H6" s="83" t="s">
        <v>32</v>
      </c>
      <c r="I6" s="11" t="s">
        <v>32</v>
      </c>
      <c r="J6" s="11" t="s">
        <v>32</v>
      </c>
    </row>
    <row r="7" spans="1:16" x14ac:dyDescent="0.3">
      <c r="A7" s="4" t="s">
        <v>61</v>
      </c>
      <c r="B7" s="4" t="s">
        <v>62</v>
      </c>
      <c r="C7">
        <v>20151</v>
      </c>
      <c r="E7" s="4" t="s">
        <v>33</v>
      </c>
      <c r="F7" s="4" t="s">
        <v>33</v>
      </c>
      <c r="H7" s="83" t="s">
        <v>32</v>
      </c>
      <c r="I7" s="11" t="s">
        <v>32</v>
      </c>
      <c r="J7" s="11" t="s">
        <v>32</v>
      </c>
    </row>
    <row r="8" spans="1:16" x14ac:dyDescent="0.3">
      <c r="A8" s="4" t="s">
        <v>63</v>
      </c>
      <c r="B8" s="4" t="s">
        <v>64</v>
      </c>
      <c r="C8">
        <v>20167</v>
      </c>
      <c r="E8" s="4" t="s">
        <v>33</v>
      </c>
      <c r="F8" s="4" t="s">
        <v>33</v>
      </c>
      <c r="H8" s="83" t="s">
        <v>31</v>
      </c>
      <c r="I8" s="11" t="s">
        <v>31</v>
      </c>
      <c r="J8" s="11" t="s">
        <v>31</v>
      </c>
    </row>
    <row r="9" spans="1:16" x14ac:dyDescent="0.3">
      <c r="A9" s="4" t="s">
        <v>65</v>
      </c>
      <c r="B9" s="4" t="s">
        <v>66</v>
      </c>
      <c r="C9">
        <v>20110</v>
      </c>
      <c r="E9" s="4" t="s">
        <v>33</v>
      </c>
      <c r="F9" s="4" t="s">
        <v>33</v>
      </c>
      <c r="H9" s="83" t="s">
        <v>31</v>
      </c>
      <c r="I9" s="11" t="s">
        <v>32</v>
      </c>
      <c r="J9" s="11" t="s">
        <v>32</v>
      </c>
    </row>
    <row r="10" spans="1:16" x14ac:dyDescent="0.3">
      <c r="A10" s="4" t="s">
        <v>67</v>
      </c>
      <c r="B10" s="4" t="s">
        <v>68</v>
      </c>
      <c r="C10">
        <v>20160</v>
      </c>
      <c r="E10" s="4" t="s">
        <v>33</v>
      </c>
      <c r="F10" s="4" t="s">
        <v>33</v>
      </c>
      <c r="H10" s="83" t="s">
        <v>32</v>
      </c>
      <c r="I10" s="11" t="s">
        <v>32</v>
      </c>
      <c r="J10" s="11" t="s">
        <v>32</v>
      </c>
    </row>
    <row r="11" spans="1:16" x14ac:dyDescent="0.3">
      <c r="A11" s="4" t="s">
        <v>69</v>
      </c>
      <c r="B11" s="4" t="s">
        <v>70</v>
      </c>
      <c r="C11">
        <v>20140</v>
      </c>
      <c r="E11" s="4" t="s">
        <v>33</v>
      </c>
      <c r="F11" s="4" t="s">
        <v>33</v>
      </c>
      <c r="H11" s="83" t="s">
        <v>32</v>
      </c>
      <c r="I11" s="11" t="s">
        <v>32</v>
      </c>
      <c r="J11" s="11" t="s">
        <v>32</v>
      </c>
    </row>
    <row r="12" spans="1:16" x14ac:dyDescent="0.3">
      <c r="A12" s="4" t="s">
        <v>71</v>
      </c>
      <c r="B12" s="4" t="s">
        <v>72</v>
      </c>
      <c r="C12">
        <v>20151</v>
      </c>
      <c r="E12" s="4" t="s">
        <v>33</v>
      </c>
      <c r="F12" s="4" t="s">
        <v>33</v>
      </c>
      <c r="H12" s="83" t="s">
        <v>32</v>
      </c>
      <c r="I12" s="11" t="s">
        <v>32</v>
      </c>
      <c r="J12" s="11" t="s">
        <v>32</v>
      </c>
    </row>
    <row r="13" spans="1:16" x14ac:dyDescent="0.3">
      <c r="A13" s="4" t="s">
        <v>73</v>
      </c>
      <c r="B13" s="4" t="s">
        <v>74</v>
      </c>
      <c r="C13">
        <v>20116</v>
      </c>
      <c r="E13" s="4" t="s">
        <v>33</v>
      </c>
      <c r="F13" s="4" t="s">
        <v>33</v>
      </c>
      <c r="H13" s="83" t="s">
        <v>32</v>
      </c>
      <c r="I13" s="11" t="s">
        <v>32</v>
      </c>
      <c r="J13" s="11" t="s">
        <v>32</v>
      </c>
    </row>
    <row r="14" spans="1:16" x14ac:dyDescent="0.3">
      <c r="A14" s="4" t="s">
        <v>75</v>
      </c>
      <c r="B14" s="4" t="s">
        <v>76</v>
      </c>
      <c r="C14">
        <v>20190</v>
      </c>
      <c r="E14" s="4" t="s">
        <v>33</v>
      </c>
      <c r="F14" s="4" t="s">
        <v>33</v>
      </c>
      <c r="H14" s="83" t="s">
        <v>31</v>
      </c>
      <c r="I14" s="11" t="s">
        <v>31</v>
      </c>
      <c r="J14" s="11" t="s">
        <v>31</v>
      </c>
    </row>
    <row r="15" spans="1:16" x14ac:dyDescent="0.3">
      <c r="A15" s="4" t="s">
        <v>77</v>
      </c>
      <c r="B15" s="4" t="s">
        <v>78</v>
      </c>
      <c r="C15">
        <v>20121</v>
      </c>
      <c r="E15" s="4" t="s">
        <v>33</v>
      </c>
      <c r="F15" s="4" t="s">
        <v>33</v>
      </c>
      <c r="H15" s="83" t="s">
        <v>32</v>
      </c>
      <c r="I15" s="11" t="s">
        <v>32</v>
      </c>
      <c r="J15" s="11" t="s">
        <v>32</v>
      </c>
    </row>
    <row r="16" spans="1:16" x14ac:dyDescent="0.3">
      <c r="A16" s="4" t="s">
        <v>79</v>
      </c>
      <c r="B16" s="4" t="s">
        <v>80</v>
      </c>
      <c r="C16">
        <v>20160</v>
      </c>
      <c r="E16" s="4" t="s">
        <v>33</v>
      </c>
      <c r="F16" s="4" t="s">
        <v>33</v>
      </c>
      <c r="H16" s="83" t="s">
        <v>32</v>
      </c>
      <c r="I16" s="11" t="s">
        <v>32</v>
      </c>
      <c r="J16" s="11" t="s">
        <v>32</v>
      </c>
    </row>
    <row r="17" spans="1:10" x14ac:dyDescent="0.3">
      <c r="A17" s="4" t="s">
        <v>81</v>
      </c>
      <c r="B17" s="4" t="s">
        <v>82</v>
      </c>
      <c r="C17">
        <v>20119</v>
      </c>
      <c r="E17" s="4" t="s">
        <v>33</v>
      </c>
      <c r="F17" s="4" t="s">
        <v>33</v>
      </c>
      <c r="H17" s="83" t="s">
        <v>32</v>
      </c>
      <c r="I17" s="11" t="s">
        <v>83</v>
      </c>
      <c r="J17" s="11" t="s">
        <v>84</v>
      </c>
    </row>
    <row r="18" spans="1:10" x14ac:dyDescent="0.3">
      <c r="A18" s="4" t="s">
        <v>85</v>
      </c>
      <c r="B18" s="4" t="s">
        <v>86</v>
      </c>
      <c r="C18">
        <v>20129</v>
      </c>
      <c r="E18" s="4" t="s">
        <v>33</v>
      </c>
      <c r="F18" s="4" t="s">
        <v>33</v>
      </c>
      <c r="H18" s="83" t="s">
        <v>31</v>
      </c>
      <c r="I18" s="11" t="s">
        <v>31</v>
      </c>
      <c r="J18" s="11" t="s">
        <v>31</v>
      </c>
    </row>
    <row r="19" spans="1:10" x14ac:dyDescent="0.3">
      <c r="A19" s="4" t="s">
        <v>87</v>
      </c>
      <c r="B19" s="4" t="s">
        <v>88</v>
      </c>
      <c r="C19">
        <v>20110</v>
      </c>
      <c r="E19" s="4" t="s">
        <v>33</v>
      </c>
      <c r="F19" s="4" t="s">
        <v>33</v>
      </c>
      <c r="H19" s="83" t="s">
        <v>32</v>
      </c>
      <c r="I19" s="11" t="s">
        <v>32</v>
      </c>
      <c r="J19" s="11" t="s">
        <v>32</v>
      </c>
    </row>
    <row r="20" spans="1:10" x14ac:dyDescent="0.3">
      <c r="A20" s="4" t="s">
        <v>89</v>
      </c>
      <c r="B20" s="4" t="s">
        <v>90</v>
      </c>
      <c r="C20">
        <v>20100</v>
      </c>
      <c r="E20" s="4" t="s">
        <v>33</v>
      </c>
      <c r="F20" s="4" t="s">
        <v>33</v>
      </c>
      <c r="H20" s="83" t="s">
        <v>32</v>
      </c>
      <c r="I20" s="11" t="s">
        <v>32</v>
      </c>
      <c r="J20" s="11" t="s">
        <v>32</v>
      </c>
    </row>
    <row r="21" spans="1:10" x14ac:dyDescent="0.3">
      <c r="A21" s="4" t="s">
        <v>91</v>
      </c>
      <c r="B21" s="4" t="s">
        <v>92</v>
      </c>
      <c r="C21">
        <v>20136</v>
      </c>
      <c r="E21" s="4" t="s">
        <v>33</v>
      </c>
      <c r="F21" s="4" t="s">
        <v>33</v>
      </c>
      <c r="H21" s="83" t="s">
        <v>32</v>
      </c>
      <c r="I21" s="11" t="s">
        <v>83</v>
      </c>
      <c r="J21" s="11" t="s">
        <v>84</v>
      </c>
    </row>
    <row r="22" spans="1:10" x14ac:dyDescent="0.3">
      <c r="A22" s="4" t="s">
        <v>93</v>
      </c>
      <c r="B22" s="4" t="s">
        <v>94</v>
      </c>
      <c r="C22">
        <v>20169</v>
      </c>
      <c r="E22" s="4" t="s">
        <v>33</v>
      </c>
      <c r="F22" s="4" t="s">
        <v>33</v>
      </c>
      <c r="H22" s="83" t="s">
        <v>31</v>
      </c>
      <c r="I22" s="11" t="s">
        <v>32</v>
      </c>
      <c r="J22" s="11" t="s">
        <v>32</v>
      </c>
    </row>
    <row r="23" spans="1:10" x14ac:dyDescent="0.3">
      <c r="A23" s="4" t="s">
        <v>95</v>
      </c>
      <c r="B23" s="4" t="s">
        <v>96</v>
      </c>
      <c r="C23">
        <v>20111</v>
      </c>
      <c r="E23" s="4" t="s">
        <v>33</v>
      </c>
      <c r="F23" s="4" t="s">
        <v>33</v>
      </c>
      <c r="H23" s="83" t="s">
        <v>32</v>
      </c>
      <c r="I23" s="11" t="s">
        <v>32</v>
      </c>
      <c r="J23" s="11" t="s">
        <v>32</v>
      </c>
    </row>
    <row r="24" spans="1:10" x14ac:dyDescent="0.3">
      <c r="A24" s="4" t="s">
        <v>97</v>
      </c>
      <c r="B24" s="4" t="s">
        <v>98</v>
      </c>
      <c r="C24">
        <v>20142</v>
      </c>
      <c r="E24" s="4" t="s">
        <v>33</v>
      </c>
      <c r="F24" s="4" t="s">
        <v>33</v>
      </c>
      <c r="H24" s="83" t="s">
        <v>31</v>
      </c>
      <c r="I24" s="11" t="s">
        <v>31</v>
      </c>
      <c r="J24" s="11" t="s">
        <v>31</v>
      </c>
    </row>
    <row r="25" spans="1:10" x14ac:dyDescent="0.3">
      <c r="A25" s="4" t="s">
        <v>99</v>
      </c>
      <c r="B25" s="4" t="s">
        <v>100</v>
      </c>
      <c r="C25">
        <v>20151</v>
      </c>
      <c r="E25" s="4" t="s">
        <v>33</v>
      </c>
      <c r="F25" s="4" t="s">
        <v>33</v>
      </c>
      <c r="H25" s="83" t="s">
        <v>32</v>
      </c>
      <c r="I25" s="11" t="s">
        <v>32</v>
      </c>
      <c r="J25" s="11" t="s">
        <v>32</v>
      </c>
    </row>
    <row r="26" spans="1:10" x14ac:dyDescent="0.3">
      <c r="A26" s="4" t="s">
        <v>101</v>
      </c>
      <c r="B26" s="4" t="s">
        <v>102</v>
      </c>
      <c r="C26">
        <v>20170</v>
      </c>
      <c r="E26" s="4" t="s">
        <v>33</v>
      </c>
      <c r="F26" s="4" t="s">
        <v>33</v>
      </c>
      <c r="H26" s="83" t="s">
        <v>32</v>
      </c>
      <c r="I26" s="11" t="s">
        <v>32</v>
      </c>
      <c r="J26" s="11" t="s">
        <v>32</v>
      </c>
    </row>
    <row r="27" spans="1:10" x14ac:dyDescent="0.3">
      <c r="A27" s="4" t="s">
        <v>103</v>
      </c>
      <c r="B27" s="4" t="s">
        <v>104</v>
      </c>
      <c r="C27">
        <v>20133</v>
      </c>
      <c r="E27" s="4" t="s">
        <v>33</v>
      </c>
      <c r="F27" s="4" t="s">
        <v>33</v>
      </c>
      <c r="H27" s="83" t="s">
        <v>32</v>
      </c>
      <c r="I27" s="11" t="s">
        <v>83</v>
      </c>
      <c r="J27" s="11" t="s">
        <v>84</v>
      </c>
    </row>
    <row r="28" spans="1:10" x14ac:dyDescent="0.3">
      <c r="A28" s="4" t="s">
        <v>105</v>
      </c>
      <c r="B28" s="4" t="s">
        <v>106</v>
      </c>
      <c r="C28">
        <v>20190</v>
      </c>
      <c r="E28" s="4" t="s">
        <v>33</v>
      </c>
      <c r="F28" s="4" t="s">
        <v>33</v>
      </c>
      <c r="H28" s="83" t="s">
        <v>31</v>
      </c>
      <c r="I28" s="11" t="s">
        <v>31</v>
      </c>
      <c r="J28" s="11" t="s">
        <v>31</v>
      </c>
    </row>
    <row r="29" spans="1:10" x14ac:dyDescent="0.3">
      <c r="A29" s="4" t="s">
        <v>107</v>
      </c>
      <c r="B29" s="4" t="s">
        <v>108</v>
      </c>
      <c r="C29">
        <v>20130</v>
      </c>
      <c r="E29" s="4" t="s">
        <v>33</v>
      </c>
      <c r="F29" s="4" t="s">
        <v>33</v>
      </c>
      <c r="H29" s="83" t="s">
        <v>31</v>
      </c>
      <c r="I29" s="11" t="s">
        <v>32</v>
      </c>
      <c r="J29" s="11" t="s">
        <v>32</v>
      </c>
    </row>
    <row r="30" spans="1:10" x14ac:dyDescent="0.3">
      <c r="A30" s="4" t="s">
        <v>109</v>
      </c>
      <c r="B30" s="4" t="s">
        <v>110</v>
      </c>
      <c r="C30">
        <v>20164</v>
      </c>
      <c r="E30" s="4" t="s">
        <v>33</v>
      </c>
      <c r="F30" s="4" t="s">
        <v>33</v>
      </c>
      <c r="H30" s="83" t="s">
        <v>32</v>
      </c>
      <c r="I30" s="11" t="s">
        <v>32</v>
      </c>
      <c r="J30" s="11" t="s">
        <v>32</v>
      </c>
    </row>
    <row r="31" spans="1:10" x14ac:dyDescent="0.3">
      <c r="A31" s="4" t="s">
        <v>111</v>
      </c>
      <c r="B31" s="4" t="s">
        <v>112</v>
      </c>
      <c r="C31">
        <v>20111</v>
      </c>
      <c r="E31" s="4" t="s">
        <v>33</v>
      </c>
      <c r="F31" s="4" t="s">
        <v>33</v>
      </c>
      <c r="H31" s="83" t="s">
        <v>32</v>
      </c>
      <c r="I31" s="11" t="s">
        <v>32</v>
      </c>
      <c r="J31" s="11" t="s">
        <v>32</v>
      </c>
    </row>
    <row r="32" spans="1:10" x14ac:dyDescent="0.3">
      <c r="A32" s="4" t="s">
        <v>113</v>
      </c>
      <c r="B32" s="4" t="s">
        <v>114</v>
      </c>
      <c r="C32">
        <v>20140</v>
      </c>
      <c r="E32" s="4" t="s">
        <v>33</v>
      </c>
      <c r="F32" s="4" t="s">
        <v>33</v>
      </c>
      <c r="H32" s="83" t="s">
        <v>32</v>
      </c>
      <c r="I32" s="11" t="s">
        <v>32</v>
      </c>
      <c r="J32" s="11" t="s">
        <v>32</v>
      </c>
    </row>
    <row r="33" spans="1:10" x14ac:dyDescent="0.3">
      <c r="A33" s="4" t="s">
        <v>115</v>
      </c>
      <c r="B33" s="4" t="s">
        <v>116</v>
      </c>
      <c r="C33">
        <v>20117</v>
      </c>
      <c r="E33" s="4" t="s">
        <v>33</v>
      </c>
      <c r="F33" s="4" t="s">
        <v>33</v>
      </c>
      <c r="H33" s="83" t="s">
        <v>32</v>
      </c>
      <c r="I33" s="11" t="s">
        <v>83</v>
      </c>
      <c r="J33" s="11" t="s">
        <v>84</v>
      </c>
    </row>
    <row r="34" spans="1:10" x14ac:dyDescent="0.3">
      <c r="A34" s="4" t="s">
        <v>117</v>
      </c>
      <c r="B34" s="4" t="s">
        <v>118</v>
      </c>
      <c r="C34">
        <v>20134</v>
      </c>
      <c r="E34" s="4" t="s">
        <v>33</v>
      </c>
      <c r="F34" s="4" t="s">
        <v>33</v>
      </c>
      <c r="H34" s="83" t="s">
        <v>32</v>
      </c>
      <c r="I34" s="11" t="s">
        <v>83</v>
      </c>
      <c r="J34" s="11" t="s">
        <v>84</v>
      </c>
    </row>
    <row r="35" spans="1:10" x14ac:dyDescent="0.3">
      <c r="A35" s="4" t="s">
        <v>119</v>
      </c>
      <c r="B35" s="4" t="s">
        <v>120</v>
      </c>
      <c r="C35">
        <v>20118</v>
      </c>
      <c r="E35" s="4" t="s">
        <v>33</v>
      </c>
      <c r="F35" s="4" t="s">
        <v>33</v>
      </c>
      <c r="H35" s="83" t="s">
        <v>32</v>
      </c>
      <c r="I35" s="11" t="s">
        <v>32</v>
      </c>
      <c r="J35" s="11" t="s">
        <v>32</v>
      </c>
    </row>
    <row r="36" spans="1:10" x14ac:dyDescent="0.3">
      <c r="A36" s="4" t="s">
        <v>121</v>
      </c>
      <c r="B36" s="4" t="s">
        <v>122</v>
      </c>
      <c r="C36">
        <v>20166</v>
      </c>
      <c r="E36" s="4" t="s">
        <v>33</v>
      </c>
      <c r="F36" s="4" t="s">
        <v>33</v>
      </c>
      <c r="H36" s="83" t="s">
        <v>31</v>
      </c>
      <c r="I36" s="11" t="s">
        <v>31</v>
      </c>
      <c r="J36" s="11" t="s">
        <v>31</v>
      </c>
    </row>
    <row r="37" spans="1:10" x14ac:dyDescent="0.3">
      <c r="A37" s="4" t="s">
        <v>123</v>
      </c>
      <c r="B37" s="4" t="s">
        <v>124</v>
      </c>
      <c r="C37">
        <v>20135</v>
      </c>
      <c r="E37" s="4" t="s">
        <v>33</v>
      </c>
      <c r="F37" s="4" t="s">
        <v>33</v>
      </c>
      <c r="H37" s="83" t="s">
        <v>32</v>
      </c>
      <c r="I37" s="11" t="s">
        <v>32</v>
      </c>
      <c r="J37" s="11" t="s">
        <v>32</v>
      </c>
    </row>
    <row r="38" spans="1:10" x14ac:dyDescent="0.3">
      <c r="A38" s="4" t="s">
        <v>125</v>
      </c>
      <c r="B38" s="4" t="s">
        <v>126</v>
      </c>
      <c r="C38">
        <v>20168</v>
      </c>
      <c r="E38" s="4" t="s">
        <v>33</v>
      </c>
      <c r="F38" s="4" t="s">
        <v>33</v>
      </c>
      <c r="H38" s="83" t="s">
        <v>32</v>
      </c>
      <c r="I38" s="11" t="s">
        <v>83</v>
      </c>
      <c r="J38" s="11" t="s">
        <v>84</v>
      </c>
    </row>
    <row r="39" spans="1:10" x14ac:dyDescent="0.3">
      <c r="A39" s="4" t="s">
        <v>127</v>
      </c>
      <c r="B39" s="4" t="s">
        <v>128</v>
      </c>
      <c r="C39">
        <v>20138</v>
      </c>
      <c r="E39" s="4" t="s">
        <v>33</v>
      </c>
      <c r="F39" s="4" t="s">
        <v>33</v>
      </c>
      <c r="H39" s="83" t="s">
        <v>31</v>
      </c>
      <c r="I39" s="11" t="s">
        <v>31</v>
      </c>
      <c r="J39" s="11" t="s">
        <v>31</v>
      </c>
    </row>
    <row r="40" spans="1:10" x14ac:dyDescent="0.3">
      <c r="A40" s="4" t="s">
        <v>129</v>
      </c>
      <c r="B40" s="4" t="s">
        <v>130</v>
      </c>
      <c r="C40">
        <v>20148</v>
      </c>
      <c r="E40" s="4" t="s">
        <v>33</v>
      </c>
      <c r="F40" s="4" t="s">
        <v>33</v>
      </c>
      <c r="H40" s="83" t="s">
        <v>32</v>
      </c>
      <c r="I40" s="11" t="s">
        <v>83</v>
      </c>
      <c r="J40" s="11" t="s">
        <v>84</v>
      </c>
    </row>
    <row r="41" spans="1:10" x14ac:dyDescent="0.3">
      <c r="A41" s="4" t="s">
        <v>131</v>
      </c>
      <c r="B41" s="4" t="s">
        <v>132</v>
      </c>
      <c r="C41">
        <v>20126</v>
      </c>
      <c r="E41" s="4" t="s">
        <v>33</v>
      </c>
      <c r="F41" s="4" t="s">
        <v>33</v>
      </c>
      <c r="H41" s="83" t="s">
        <v>31</v>
      </c>
      <c r="I41" s="11" t="s">
        <v>32</v>
      </c>
      <c r="J41" s="11" t="s">
        <v>32</v>
      </c>
    </row>
    <row r="42" spans="1:10" x14ac:dyDescent="0.3">
      <c r="A42" s="4" t="s">
        <v>133</v>
      </c>
      <c r="B42" s="4" t="s">
        <v>134</v>
      </c>
      <c r="C42">
        <v>20167</v>
      </c>
      <c r="E42" s="4" t="s">
        <v>33</v>
      </c>
      <c r="F42" s="4" t="s">
        <v>33</v>
      </c>
      <c r="H42" s="83" t="s">
        <v>31</v>
      </c>
      <c r="I42" s="11" t="s">
        <v>31</v>
      </c>
      <c r="J42" s="11" t="s">
        <v>31</v>
      </c>
    </row>
    <row r="43" spans="1:10" x14ac:dyDescent="0.3">
      <c r="A43" s="4" t="s">
        <v>135</v>
      </c>
      <c r="B43" s="4" t="s">
        <v>136</v>
      </c>
      <c r="C43">
        <v>20117</v>
      </c>
      <c r="E43" s="4" t="s">
        <v>33</v>
      </c>
      <c r="F43" s="4" t="s">
        <v>33</v>
      </c>
      <c r="H43" s="83" t="s">
        <v>32</v>
      </c>
      <c r="I43" s="11" t="s">
        <v>83</v>
      </c>
      <c r="J43" s="11" t="s">
        <v>84</v>
      </c>
    </row>
    <row r="44" spans="1:10" x14ac:dyDescent="0.3">
      <c r="A44" s="4" t="s">
        <v>137</v>
      </c>
      <c r="B44" s="4" t="s">
        <v>138</v>
      </c>
      <c r="C44">
        <v>20126</v>
      </c>
      <c r="E44" s="4" t="s">
        <v>33</v>
      </c>
      <c r="F44" s="4" t="s">
        <v>33</v>
      </c>
      <c r="H44" s="83" t="s">
        <v>31</v>
      </c>
      <c r="I44" s="11" t="s">
        <v>32</v>
      </c>
      <c r="J44" s="11" t="s">
        <v>32</v>
      </c>
    </row>
    <row r="45" spans="1:10" x14ac:dyDescent="0.3">
      <c r="A45" s="4" t="s">
        <v>139</v>
      </c>
      <c r="B45" s="4" t="s">
        <v>140</v>
      </c>
      <c r="C45">
        <v>20114</v>
      </c>
      <c r="E45" s="4" t="s">
        <v>33</v>
      </c>
      <c r="F45" s="4" t="s">
        <v>33</v>
      </c>
      <c r="H45" s="83" t="s">
        <v>32</v>
      </c>
      <c r="I45" s="11" t="s">
        <v>32</v>
      </c>
      <c r="J45" s="11" t="s">
        <v>32</v>
      </c>
    </row>
    <row r="46" spans="1:10" x14ac:dyDescent="0.3">
      <c r="A46" s="4" t="s">
        <v>141</v>
      </c>
      <c r="B46" s="4" t="s">
        <v>142</v>
      </c>
      <c r="C46">
        <v>20100</v>
      </c>
      <c r="E46" s="4" t="s">
        <v>33</v>
      </c>
      <c r="F46" s="4" t="s">
        <v>33</v>
      </c>
      <c r="H46" s="83" t="s">
        <v>32</v>
      </c>
      <c r="I46" s="11" t="s">
        <v>32</v>
      </c>
      <c r="J46" s="11" t="s">
        <v>32</v>
      </c>
    </row>
    <row r="47" spans="1:10" x14ac:dyDescent="0.3">
      <c r="A47" s="4" t="s">
        <v>143</v>
      </c>
      <c r="B47" s="4" t="s">
        <v>144</v>
      </c>
      <c r="C47">
        <v>20190</v>
      </c>
      <c r="E47" s="4" t="s">
        <v>33</v>
      </c>
      <c r="F47" s="4" t="s">
        <v>33</v>
      </c>
      <c r="H47" s="83" t="s">
        <v>32</v>
      </c>
      <c r="I47" s="11" t="s">
        <v>83</v>
      </c>
      <c r="J47" s="11" t="s">
        <v>84</v>
      </c>
    </row>
    <row r="48" spans="1:10" x14ac:dyDescent="0.3">
      <c r="A48" s="4" t="s">
        <v>145</v>
      </c>
      <c r="B48" s="4" t="s">
        <v>146</v>
      </c>
      <c r="C48">
        <v>20143</v>
      </c>
      <c r="E48" s="4" t="s">
        <v>33</v>
      </c>
      <c r="F48" s="4" t="s">
        <v>33</v>
      </c>
      <c r="H48" s="83" t="s">
        <v>31</v>
      </c>
      <c r="I48" s="11" t="s">
        <v>32</v>
      </c>
      <c r="J48" s="11" t="s">
        <v>32</v>
      </c>
    </row>
    <row r="49" spans="1:10" x14ac:dyDescent="0.3">
      <c r="A49" s="4" t="s">
        <v>147</v>
      </c>
      <c r="B49" s="4" t="s">
        <v>148</v>
      </c>
      <c r="C49">
        <v>20157</v>
      </c>
      <c r="E49" s="4" t="s">
        <v>33</v>
      </c>
      <c r="F49" s="4" t="s">
        <v>33</v>
      </c>
      <c r="H49" s="83" t="s">
        <v>31</v>
      </c>
      <c r="I49" s="11" t="s">
        <v>31</v>
      </c>
      <c r="J49" s="11" t="s">
        <v>31</v>
      </c>
    </row>
    <row r="50" spans="1:10" x14ac:dyDescent="0.3">
      <c r="A50" s="4" t="s">
        <v>149</v>
      </c>
      <c r="B50" s="4" t="s">
        <v>150</v>
      </c>
      <c r="C50">
        <v>20100</v>
      </c>
      <c r="E50" s="4" t="s">
        <v>33</v>
      </c>
      <c r="F50" s="4" t="s">
        <v>33</v>
      </c>
      <c r="H50" s="83" t="s">
        <v>32</v>
      </c>
      <c r="I50" s="11" t="s">
        <v>32</v>
      </c>
      <c r="J50" s="11" t="s">
        <v>32</v>
      </c>
    </row>
    <row r="51" spans="1:10" x14ac:dyDescent="0.3">
      <c r="A51" s="4" t="s">
        <v>151</v>
      </c>
      <c r="B51" s="4" t="s">
        <v>152</v>
      </c>
      <c r="C51">
        <v>20100</v>
      </c>
      <c r="E51" s="4" t="s">
        <v>33</v>
      </c>
      <c r="F51" s="4" t="s">
        <v>33</v>
      </c>
      <c r="H51" s="83" t="s">
        <v>32</v>
      </c>
      <c r="I51" s="11" t="s">
        <v>32</v>
      </c>
      <c r="J51" s="11" t="s">
        <v>32</v>
      </c>
    </row>
    <row r="52" spans="1:10" x14ac:dyDescent="0.3">
      <c r="A52" s="4" t="s">
        <v>153</v>
      </c>
      <c r="B52" s="4" t="s">
        <v>154</v>
      </c>
      <c r="C52">
        <v>20100</v>
      </c>
      <c r="E52" s="4" t="s">
        <v>33</v>
      </c>
      <c r="F52" s="4" t="s">
        <v>33</v>
      </c>
      <c r="H52" s="83" t="s">
        <v>32</v>
      </c>
      <c r="I52" s="11" t="s">
        <v>32</v>
      </c>
      <c r="J52" s="11" t="s">
        <v>32</v>
      </c>
    </row>
    <row r="53" spans="1:10" x14ac:dyDescent="0.3">
      <c r="A53" s="4" t="s">
        <v>155</v>
      </c>
      <c r="B53" s="4" t="s">
        <v>156</v>
      </c>
      <c r="C53">
        <v>20128</v>
      </c>
      <c r="E53" s="4" t="s">
        <v>33</v>
      </c>
      <c r="F53" s="4" t="s">
        <v>33</v>
      </c>
      <c r="H53" s="83" t="s">
        <v>31</v>
      </c>
      <c r="I53" s="11" t="s">
        <v>31</v>
      </c>
      <c r="J53" s="11" t="s">
        <v>31</v>
      </c>
    </row>
    <row r="54" spans="1:10" x14ac:dyDescent="0.3">
      <c r="A54" s="4" t="s">
        <v>157</v>
      </c>
      <c r="B54" s="4" t="s">
        <v>158</v>
      </c>
      <c r="C54">
        <v>20160</v>
      </c>
      <c r="E54" s="4" t="s">
        <v>33</v>
      </c>
      <c r="F54" s="4" t="s">
        <v>33</v>
      </c>
      <c r="H54" s="83" t="s">
        <v>32</v>
      </c>
      <c r="I54" s="11" t="s">
        <v>32</v>
      </c>
      <c r="J54" s="11" t="s">
        <v>32</v>
      </c>
    </row>
    <row r="55" spans="1:10" x14ac:dyDescent="0.3">
      <c r="A55" s="4" t="s">
        <v>159</v>
      </c>
      <c r="B55" s="4" t="s">
        <v>160</v>
      </c>
      <c r="C55">
        <v>20128</v>
      </c>
      <c r="E55" s="4" t="s">
        <v>33</v>
      </c>
      <c r="F55" s="4" t="s">
        <v>33</v>
      </c>
      <c r="H55" s="83" t="s">
        <v>31</v>
      </c>
      <c r="I55" s="11" t="s">
        <v>31</v>
      </c>
      <c r="J55" s="11" t="s">
        <v>31</v>
      </c>
    </row>
    <row r="56" spans="1:10" x14ac:dyDescent="0.3">
      <c r="A56" s="4" t="s">
        <v>161</v>
      </c>
      <c r="B56" s="4" t="s">
        <v>162</v>
      </c>
      <c r="C56">
        <v>20153</v>
      </c>
      <c r="E56" s="4" t="s">
        <v>33</v>
      </c>
      <c r="F56" s="4" t="s">
        <v>33</v>
      </c>
      <c r="H56" s="83" t="s">
        <v>32</v>
      </c>
      <c r="I56" s="11" t="s">
        <v>83</v>
      </c>
      <c r="J56" s="11" t="s">
        <v>84</v>
      </c>
    </row>
    <row r="57" spans="1:10" x14ac:dyDescent="0.3">
      <c r="A57" s="4" t="s">
        <v>163</v>
      </c>
      <c r="B57" s="4" t="s">
        <v>164</v>
      </c>
      <c r="C57">
        <v>20137</v>
      </c>
      <c r="E57" s="4" t="s">
        <v>33</v>
      </c>
      <c r="F57" s="4" t="s">
        <v>33</v>
      </c>
      <c r="H57" s="83" t="s">
        <v>31</v>
      </c>
      <c r="I57" s="11" t="s">
        <v>32</v>
      </c>
      <c r="J57" s="11" t="s">
        <v>32</v>
      </c>
    </row>
    <row r="58" spans="1:10" x14ac:dyDescent="0.3">
      <c r="A58" s="4" t="s">
        <v>165</v>
      </c>
      <c r="B58" s="4" t="s">
        <v>166</v>
      </c>
      <c r="C58">
        <v>20160</v>
      </c>
      <c r="E58" s="4" t="s">
        <v>33</v>
      </c>
      <c r="F58" s="4" t="s">
        <v>33</v>
      </c>
      <c r="H58" s="83" t="s">
        <v>32</v>
      </c>
      <c r="I58" s="11" t="s">
        <v>32</v>
      </c>
      <c r="J58" s="11" t="s">
        <v>32</v>
      </c>
    </row>
    <row r="59" spans="1:10" x14ac:dyDescent="0.3">
      <c r="A59" s="4" t="s">
        <v>167</v>
      </c>
      <c r="B59" s="4" t="s">
        <v>168</v>
      </c>
      <c r="C59">
        <v>20170</v>
      </c>
      <c r="E59" s="4" t="s">
        <v>33</v>
      </c>
      <c r="F59" s="4" t="s">
        <v>33</v>
      </c>
      <c r="H59" s="83" t="s">
        <v>32</v>
      </c>
      <c r="I59" s="11" t="s">
        <v>32</v>
      </c>
      <c r="J59" s="11" t="s">
        <v>32</v>
      </c>
    </row>
    <row r="60" spans="1:10" x14ac:dyDescent="0.3">
      <c r="A60" s="4" t="s">
        <v>169</v>
      </c>
      <c r="B60" s="4" t="s">
        <v>170</v>
      </c>
      <c r="C60">
        <v>20139</v>
      </c>
      <c r="E60" s="4" t="s">
        <v>33</v>
      </c>
      <c r="F60" s="4" t="s">
        <v>33</v>
      </c>
      <c r="H60" s="83" t="s">
        <v>32</v>
      </c>
      <c r="I60" s="11" t="s">
        <v>32</v>
      </c>
      <c r="J60" s="11" t="s">
        <v>32</v>
      </c>
    </row>
    <row r="61" spans="1:10" x14ac:dyDescent="0.3">
      <c r="A61" s="4" t="s">
        <v>171</v>
      </c>
      <c r="B61" s="4" t="s">
        <v>172</v>
      </c>
      <c r="C61">
        <v>20165</v>
      </c>
      <c r="E61" s="4" t="s">
        <v>33</v>
      </c>
      <c r="F61" s="4" t="s">
        <v>33</v>
      </c>
      <c r="H61" s="83" t="s">
        <v>32</v>
      </c>
      <c r="I61" s="11" t="s">
        <v>32</v>
      </c>
      <c r="J61" s="11" t="s">
        <v>32</v>
      </c>
    </row>
    <row r="62" spans="1:10" x14ac:dyDescent="0.3">
      <c r="A62" s="4" t="s">
        <v>173</v>
      </c>
      <c r="B62" s="4" t="s">
        <v>174</v>
      </c>
      <c r="C62">
        <v>20141</v>
      </c>
      <c r="E62" s="4" t="s">
        <v>33</v>
      </c>
      <c r="F62" s="4" t="s">
        <v>33</v>
      </c>
      <c r="H62" s="83" t="s">
        <v>31</v>
      </c>
      <c r="I62" s="11" t="s">
        <v>32</v>
      </c>
      <c r="J62" s="11" t="s">
        <v>32</v>
      </c>
    </row>
    <row r="63" spans="1:10" x14ac:dyDescent="0.3">
      <c r="A63" s="4" t="s">
        <v>175</v>
      </c>
      <c r="B63" s="4" t="s">
        <v>176</v>
      </c>
      <c r="C63">
        <v>20112</v>
      </c>
      <c r="E63" s="4" t="s">
        <v>33</v>
      </c>
      <c r="F63" s="4" t="s">
        <v>33</v>
      </c>
      <c r="H63" s="83" t="s">
        <v>32</v>
      </c>
      <c r="I63" s="11" t="s">
        <v>32</v>
      </c>
      <c r="J63" s="11" t="s">
        <v>32</v>
      </c>
    </row>
    <row r="64" spans="1:10" x14ac:dyDescent="0.3">
      <c r="A64" s="4" t="s">
        <v>177</v>
      </c>
      <c r="B64" s="4" t="s">
        <v>178</v>
      </c>
      <c r="C64">
        <v>20140</v>
      </c>
      <c r="E64" s="4" t="s">
        <v>33</v>
      </c>
      <c r="F64" s="4" t="s">
        <v>33</v>
      </c>
      <c r="H64" s="83" t="s">
        <v>32</v>
      </c>
      <c r="I64" s="11" t="s">
        <v>32</v>
      </c>
      <c r="J64" s="11" t="s">
        <v>32</v>
      </c>
    </row>
    <row r="65" spans="1:10" x14ac:dyDescent="0.3">
      <c r="A65" s="4" t="s">
        <v>179</v>
      </c>
      <c r="B65" s="4" t="s">
        <v>180</v>
      </c>
      <c r="C65">
        <v>20171</v>
      </c>
      <c r="E65" s="4" t="s">
        <v>33</v>
      </c>
      <c r="F65" s="4" t="s">
        <v>33</v>
      </c>
      <c r="H65" s="83" t="s">
        <v>32</v>
      </c>
      <c r="I65" s="11" t="s">
        <v>32</v>
      </c>
      <c r="J65" s="11" t="s">
        <v>32</v>
      </c>
    </row>
    <row r="66" spans="1:10" x14ac:dyDescent="0.3">
      <c r="A66" s="4" t="s">
        <v>181</v>
      </c>
      <c r="B66" s="4" t="s">
        <v>182</v>
      </c>
      <c r="C66">
        <v>20160</v>
      </c>
      <c r="E66" s="4" t="s">
        <v>33</v>
      </c>
      <c r="F66" s="4" t="s">
        <v>33</v>
      </c>
      <c r="H66" s="83" t="s">
        <v>32</v>
      </c>
      <c r="I66" s="11" t="s">
        <v>32</v>
      </c>
      <c r="J66" s="11" t="s">
        <v>32</v>
      </c>
    </row>
    <row r="67" spans="1:10" x14ac:dyDescent="0.3">
      <c r="A67" s="4" t="s">
        <v>183</v>
      </c>
      <c r="B67" s="4" t="s">
        <v>184</v>
      </c>
      <c r="C67">
        <v>20117</v>
      </c>
      <c r="E67" s="4" t="s">
        <v>33</v>
      </c>
      <c r="F67" s="4" t="s">
        <v>33</v>
      </c>
      <c r="H67" s="83" t="s">
        <v>32</v>
      </c>
      <c r="I67" s="11" t="s">
        <v>83</v>
      </c>
      <c r="J67" s="11" t="s">
        <v>84</v>
      </c>
    </row>
    <row r="68" spans="1:10" x14ac:dyDescent="0.3">
      <c r="A68" s="4" t="s">
        <v>185</v>
      </c>
      <c r="B68" s="4" t="s">
        <v>186</v>
      </c>
      <c r="C68">
        <v>20140</v>
      </c>
      <c r="E68" s="4" t="s">
        <v>33</v>
      </c>
      <c r="F68" s="4" t="s">
        <v>33</v>
      </c>
      <c r="H68" s="83" t="s">
        <v>32</v>
      </c>
      <c r="I68" s="11" t="s">
        <v>83</v>
      </c>
      <c r="J68" s="11" t="s">
        <v>84</v>
      </c>
    </row>
    <row r="69" spans="1:10" x14ac:dyDescent="0.3">
      <c r="A69" s="4" t="s">
        <v>187</v>
      </c>
      <c r="B69" s="4" t="s">
        <v>188</v>
      </c>
      <c r="C69">
        <v>20113</v>
      </c>
      <c r="E69" s="4" t="s">
        <v>33</v>
      </c>
      <c r="F69" s="4" t="s">
        <v>33</v>
      </c>
      <c r="H69" s="83" t="s">
        <v>31</v>
      </c>
      <c r="I69" s="11" t="s">
        <v>32</v>
      </c>
      <c r="J69" s="11" t="s">
        <v>32</v>
      </c>
    </row>
    <row r="70" spans="1:10" x14ac:dyDescent="0.3">
      <c r="A70" s="4" t="s">
        <v>189</v>
      </c>
      <c r="B70" s="4" t="s">
        <v>190</v>
      </c>
      <c r="C70">
        <v>20112</v>
      </c>
      <c r="E70" s="4" t="s">
        <v>33</v>
      </c>
      <c r="F70" s="4" t="s">
        <v>33</v>
      </c>
      <c r="H70" s="83" t="s">
        <v>32</v>
      </c>
      <c r="I70" s="11" t="s">
        <v>32</v>
      </c>
      <c r="J70" s="11" t="s">
        <v>32</v>
      </c>
    </row>
    <row r="71" spans="1:10" x14ac:dyDescent="0.3">
      <c r="A71" s="4" t="s">
        <v>191</v>
      </c>
      <c r="B71" s="4" t="s">
        <v>192</v>
      </c>
      <c r="C71">
        <v>20125</v>
      </c>
      <c r="E71" s="4" t="s">
        <v>33</v>
      </c>
      <c r="F71" s="4" t="s">
        <v>33</v>
      </c>
      <c r="H71" s="83" t="s">
        <v>32</v>
      </c>
      <c r="I71" s="11" t="s">
        <v>32</v>
      </c>
      <c r="J71" s="11" t="s">
        <v>32</v>
      </c>
    </row>
    <row r="72" spans="1:10" x14ac:dyDescent="0.3">
      <c r="A72" s="4" t="s">
        <v>193</v>
      </c>
      <c r="B72" s="4" t="s">
        <v>194</v>
      </c>
      <c r="C72">
        <v>20147</v>
      </c>
      <c r="E72" s="4" t="s">
        <v>33</v>
      </c>
      <c r="F72" s="4" t="s">
        <v>33</v>
      </c>
      <c r="H72" s="83" t="s">
        <v>31</v>
      </c>
      <c r="I72" s="11" t="s">
        <v>32</v>
      </c>
      <c r="J72" s="11" t="s">
        <v>32</v>
      </c>
    </row>
    <row r="73" spans="1:10" x14ac:dyDescent="0.3">
      <c r="A73" s="4" t="s">
        <v>195</v>
      </c>
      <c r="B73" s="4" t="s">
        <v>196</v>
      </c>
      <c r="C73">
        <v>20150</v>
      </c>
      <c r="E73" s="4" t="s">
        <v>33</v>
      </c>
      <c r="F73" s="4" t="s">
        <v>33</v>
      </c>
      <c r="H73" s="83" t="s">
        <v>31</v>
      </c>
      <c r="I73" s="11" t="s">
        <v>32</v>
      </c>
      <c r="J73" s="11" t="s">
        <v>32</v>
      </c>
    </row>
    <row r="74" spans="1:10" x14ac:dyDescent="0.3">
      <c r="A74" s="4" t="s">
        <v>197</v>
      </c>
      <c r="B74" s="4" t="s">
        <v>198</v>
      </c>
      <c r="C74">
        <v>20134</v>
      </c>
      <c r="E74" s="4" t="s">
        <v>33</v>
      </c>
      <c r="F74" s="4" t="s">
        <v>33</v>
      </c>
      <c r="H74" s="83" t="s">
        <v>32</v>
      </c>
      <c r="I74" s="11" t="s">
        <v>83</v>
      </c>
      <c r="J74" s="11" t="s">
        <v>84</v>
      </c>
    </row>
    <row r="75" spans="1:10" x14ac:dyDescent="0.3">
      <c r="A75" s="4" t="s">
        <v>199</v>
      </c>
      <c r="B75" s="4" t="s">
        <v>200</v>
      </c>
      <c r="C75">
        <v>20147</v>
      </c>
      <c r="E75" s="4" t="s">
        <v>33</v>
      </c>
      <c r="F75" s="4" t="s">
        <v>33</v>
      </c>
      <c r="H75" s="83" t="s">
        <v>31</v>
      </c>
      <c r="I75" s="11" t="s">
        <v>32</v>
      </c>
      <c r="J75" s="11" t="s">
        <v>32</v>
      </c>
    </row>
    <row r="76" spans="1:10" x14ac:dyDescent="0.3">
      <c r="A76" s="4" t="s">
        <v>201</v>
      </c>
      <c r="B76" s="4" t="s">
        <v>202</v>
      </c>
      <c r="C76">
        <v>20121</v>
      </c>
      <c r="E76" s="4" t="s">
        <v>33</v>
      </c>
      <c r="F76" s="4" t="s">
        <v>33</v>
      </c>
      <c r="H76" s="83" t="s">
        <v>32</v>
      </c>
      <c r="I76" s="11" t="s">
        <v>32</v>
      </c>
      <c r="J76" s="11" t="s">
        <v>32</v>
      </c>
    </row>
    <row r="77" spans="1:10" x14ac:dyDescent="0.3">
      <c r="A77" s="4" t="s">
        <v>203</v>
      </c>
      <c r="B77" s="4" t="s">
        <v>204</v>
      </c>
      <c r="C77">
        <v>20167</v>
      </c>
      <c r="E77" s="4" t="s">
        <v>33</v>
      </c>
      <c r="F77" s="4" t="s">
        <v>33</v>
      </c>
      <c r="H77" s="83" t="s">
        <v>31</v>
      </c>
      <c r="I77" s="11" t="s">
        <v>31</v>
      </c>
      <c r="J77" s="11" t="s">
        <v>31</v>
      </c>
    </row>
    <row r="78" spans="1:10" x14ac:dyDescent="0.3">
      <c r="A78" s="4" t="s">
        <v>205</v>
      </c>
      <c r="B78" s="4" t="s">
        <v>206</v>
      </c>
      <c r="C78">
        <v>20140</v>
      </c>
      <c r="E78" s="4" t="s">
        <v>33</v>
      </c>
      <c r="F78" s="4" t="s">
        <v>33</v>
      </c>
      <c r="H78" s="83" t="s">
        <v>32</v>
      </c>
      <c r="I78" s="11" t="s">
        <v>32</v>
      </c>
      <c r="J78" s="11" t="s">
        <v>32</v>
      </c>
    </row>
    <row r="79" spans="1:10" x14ac:dyDescent="0.3">
      <c r="A79" s="4" t="s">
        <v>207</v>
      </c>
      <c r="B79" s="4" t="s">
        <v>208</v>
      </c>
      <c r="C79">
        <v>20115</v>
      </c>
      <c r="E79" s="4" t="s">
        <v>33</v>
      </c>
      <c r="F79" s="4" t="s">
        <v>33</v>
      </c>
      <c r="H79" s="83" t="s">
        <v>31</v>
      </c>
      <c r="I79" s="11" t="s">
        <v>32</v>
      </c>
      <c r="J79" s="11" t="s">
        <v>32</v>
      </c>
    </row>
    <row r="80" spans="1:10" x14ac:dyDescent="0.3">
      <c r="A80" s="4" t="s">
        <v>209</v>
      </c>
      <c r="B80" s="4" t="s">
        <v>210</v>
      </c>
      <c r="C80">
        <v>20131</v>
      </c>
      <c r="E80" s="4" t="s">
        <v>33</v>
      </c>
      <c r="F80" s="4" t="s">
        <v>33</v>
      </c>
      <c r="H80" s="83" t="s">
        <v>32</v>
      </c>
      <c r="I80" s="11" t="s">
        <v>32</v>
      </c>
      <c r="J80" s="11" t="s">
        <v>32</v>
      </c>
    </row>
    <row r="81" spans="1:10" x14ac:dyDescent="0.3">
      <c r="A81" s="4" t="s">
        <v>211</v>
      </c>
      <c r="B81" s="4" t="s">
        <v>212</v>
      </c>
      <c r="C81">
        <v>20166</v>
      </c>
      <c r="E81" s="4" t="s">
        <v>33</v>
      </c>
      <c r="F81" s="4" t="s">
        <v>33</v>
      </c>
      <c r="H81" s="83" t="s">
        <v>31</v>
      </c>
      <c r="I81" s="11" t="s">
        <v>31</v>
      </c>
      <c r="J81" s="11" t="s">
        <v>31</v>
      </c>
    </row>
    <row r="82" spans="1:10" x14ac:dyDescent="0.3">
      <c r="A82" s="4" t="s">
        <v>213</v>
      </c>
      <c r="B82" s="4" t="s">
        <v>214</v>
      </c>
      <c r="C82">
        <v>20123</v>
      </c>
      <c r="E82" s="4" t="s">
        <v>33</v>
      </c>
      <c r="F82" s="4" t="s">
        <v>33</v>
      </c>
      <c r="H82" s="83" t="s">
        <v>32</v>
      </c>
      <c r="I82" s="11" t="s">
        <v>83</v>
      </c>
      <c r="J82" s="11" t="s">
        <v>84</v>
      </c>
    </row>
    <row r="83" spans="1:10" x14ac:dyDescent="0.3">
      <c r="A83" s="4" t="s">
        <v>215</v>
      </c>
      <c r="B83" s="4" t="s">
        <v>216</v>
      </c>
      <c r="C83">
        <v>20125</v>
      </c>
      <c r="E83" s="4" t="s">
        <v>33</v>
      </c>
      <c r="F83" s="4" t="s">
        <v>33</v>
      </c>
      <c r="H83" s="83" t="s">
        <v>32</v>
      </c>
      <c r="I83" s="11" t="s">
        <v>32</v>
      </c>
      <c r="J83" s="11" t="s">
        <v>32</v>
      </c>
    </row>
    <row r="84" spans="1:10" x14ac:dyDescent="0.3">
      <c r="A84" s="4" t="s">
        <v>217</v>
      </c>
      <c r="B84" s="4" t="s">
        <v>218</v>
      </c>
      <c r="C84">
        <v>20137</v>
      </c>
      <c r="E84" s="4" t="s">
        <v>33</v>
      </c>
      <c r="F84" s="4" t="s">
        <v>33</v>
      </c>
      <c r="H84" s="83" t="s">
        <v>31</v>
      </c>
      <c r="I84" s="11" t="s">
        <v>32</v>
      </c>
      <c r="J84" s="11" t="s">
        <v>32</v>
      </c>
    </row>
    <row r="85" spans="1:10" x14ac:dyDescent="0.3">
      <c r="A85" s="4" t="s">
        <v>219</v>
      </c>
      <c r="B85" s="4" t="s">
        <v>220</v>
      </c>
      <c r="C85">
        <v>20110</v>
      </c>
      <c r="E85" s="4" t="s">
        <v>33</v>
      </c>
      <c r="F85" s="4" t="s">
        <v>33</v>
      </c>
      <c r="H85" s="83" t="s">
        <v>31</v>
      </c>
      <c r="I85" s="11" t="s">
        <v>32</v>
      </c>
      <c r="J85" s="11" t="s">
        <v>32</v>
      </c>
    </row>
    <row r="86" spans="1:10" x14ac:dyDescent="0.3">
      <c r="A86" s="4" t="s">
        <v>221</v>
      </c>
      <c r="B86" s="4" t="s">
        <v>222</v>
      </c>
      <c r="C86">
        <v>20142</v>
      </c>
      <c r="E86" s="4" t="s">
        <v>33</v>
      </c>
      <c r="F86" s="4" t="s">
        <v>33</v>
      </c>
      <c r="H86" s="83" t="s">
        <v>31</v>
      </c>
      <c r="I86" s="11" t="s">
        <v>31</v>
      </c>
      <c r="J86" s="11" t="s">
        <v>31</v>
      </c>
    </row>
    <row r="87" spans="1:10" x14ac:dyDescent="0.3">
      <c r="A87" s="4" t="s">
        <v>223</v>
      </c>
      <c r="B87" s="4" t="s">
        <v>224</v>
      </c>
      <c r="C87">
        <v>20122</v>
      </c>
      <c r="E87" s="4" t="s">
        <v>33</v>
      </c>
      <c r="F87" s="4" t="s">
        <v>33</v>
      </c>
      <c r="H87" s="83" t="s">
        <v>32</v>
      </c>
      <c r="I87" s="11" t="s">
        <v>32</v>
      </c>
      <c r="J87" s="11" t="s">
        <v>32</v>
      </c>
    </row>
    <row r="88" spans="1:10" x14ac:dyDescent="0.3">
      <c r="A88" s="4" t="s">
        <v>225</v>
      </c>
      <c r="B88" s="4" t="s">
        <v>226</v>
      </c>
      <c r="C88">
        <v>20160</v>
      </c>
      <c r="E88" s="4" t="s">
        <v>33</v>
      </c>
      <c r="F88" s="4" t="s">
        <v>33</v>
      </c>
      <c r="H88" s="83" t="s">
        <v>32</v>
      </c>
      <c r="I88" s="11" t="s">
        <v>32</v>
      </c>
      <c r="J88" s="11" t="s">
        <v>32</v>
      </c>
    </row>
    <row r="89" spans="1:10" x14ac:dyDescent="0.3">
      <c r="A89" s="4" t="s">
        <v>227</v>
      </c>
      <c r="B89" s="4" t="s">
        <v>228</v>
      </c>
      <c r="C89">
        <v>20121</v>
      </c>
      <c r="E89" s="4" t="s">
        <v>33</v>
      </c>
      <c r="F89" s="4" t="s">
        <v>33</v>
      </c>
      <c r="H89" s="83" t="s">
        <v>32</v>
      </c>
      <c r="I89" s="11" t="s">
        <v>32</v>
      </c>
      <c r="J89" s="11" t="s">
        <v>32</v>
      </c>
    </row>
    <row r="90" spans="1:10" x14ac:dyDescent="0.3">
      <c r="A90" s="4" t="s">
        <v>229</v>
      </c>
      <c r="B90" s="4" t="s">
        <v>230</v>
      </c>
      <c r="C90">
        <v>20121</v>
      </c>
      <c r="E90" s="4" t="s">
        <v>33</v>
      </c>
      <c r="F90" s="4" t="s">
        <v>33</v>
      </c>
      <c r="H90" s="83" t="s">
        <v>32</v>
      </c>
      <c r="I90" s="11" t="s">
        <v>32</v>
      </c>
      <c r="J90" s="11" t="s">
        <v>32</v>
      </c>
    </row>
    <row r="91" spans="1:10" x14ac:dyDescent="0.3">
      <c r="A91" s="4" t="s">
        <v>231</v>
      </c>
      <c r="B91" s="4" t="s">
        <v>232</v>
      </c>
      <c r="C91">
        <v>20121</v>
      </c>
      <c r="E91" s="4" t="s">
        <v>33</v>
      </c>
      <c r="F91" s="4" t="s">
        <v>33</v>
      </c>
      <c r="H91" s="83" t="s">
        <v>32</v>
      </c>
      <c r="I91" s="11" t="s">
        <v>32</v>
      </c>
      <c r="J91" s="11" t="s">
        <v>32</v>
      </c>
    </row>
    <row r="92" spans="1:10" x14ac:dyDescent="0.3">
      <c r="A92" s="4" t="s">
        <v>233</v>
      </c>
      <c r="B92" s="4" t="s">
        <v>234</v>
      </c>
      <c r="C92">
        <v>20134</v>
      </c>
      <c r="E92" s="4" t="s">
        <v>33</v>
      </c>
      <c r="F92" s="4" t="s">
        <v>33</v>
      </c>
      <c r="H92" s="83" t="s">
        <v>32</v>
      </c>
      <c r="I92" s="11" t="s">
        <v>83</v>
      </c>
      <c r="J92" s="11" t="s">
        <v>84</v>
      </c>
    </row>
    <row r="93" spans="1:10" x14ac:dyDescent="0.3">
      <c r="A93" s="4" t="s">
        <v>235</v>
      </c>
      <c r="B93" s="4" t="s">
        <v>236</v>
      </c>
      <c r="C93">
        <v>20145</v>
      </c>
      <c r="E93" s="4" t="s">
        <v>33</v>
      </c>
      <c r="F93" s="4" t="s">
        <v>33</v>
      </c>
      <c r="H93" s="83" t="s">
        <v>32</v>
      </c>
      <c r="I93" s="11" t="s">
        <v>32</v>
      </c>
      <c r="J93" s="11" t="s">
        <v>32</v>
      </c>
    </row>
    <row r="94" spans="1:10" x14ac:dyDescent="0.3">
      <c r="A94" s="4" t="s">
        <v>237</v>
      </c>
      <c r="B94" s="4" t="s">
        <v>238</v>
      </c>
      <c r="C94">
        <v>20151</v>
      </c>
      <c r="E94" s="4" t="s">
        <v>33</v>
      </c>
      <c r="F94" s="4" t="s">
        <v>33</v>
      </c>
      <c r="H94" s="83" t="s">
        <v>32</v>
      </c>
      <c r="I94" s="11" t="s">
        <v>32</v>
      </c>
      <c r="J94" s="11" t="s">
        <v>32</v>
      </c>
    </row>
    <row r="95" spans="1:10" x14ac:dyDescent="0.3">
      <c r="A95" s="4" t="s">
        <v>239</v>
      </c>
      <c r="B95" s="4" t="s">
        <v>240</v>
      </c>
      <c r="C95">
        <v>20167</v>
      </c>
      <c r="E95" s="4" t="s">
        <v>33</v>
      </c>
      <c r="F95" s="4" t="s">
        <v>33</v>
      </c>
      <c r="H95" s="83" t="s">
        <v>31</v>
      </c>
      <c r="I95" s="11" t="s">
        <v>31</v>
      </c>
      <c r="J95" s="11" t="s">
        <v>31</v>
      </c>
    </row>
    <row r="96" spans="1:10" x14ac:dyDescent="0.3">
      <c r="A96" s="4" t="s">
        <v>241</v>
      </c>
      <c r="B96" s="4" t="s">
        <v>242</v>
      </c>
      <c r="C96">
        <v>20100</v>
      </c>
      <c r="E96" s="4" t="s">
        <v>33</v>
      </c>
      <c r="F96" s="4" t="s">
        <v>33</v>
      </c>
      <c r="H96" s="83" t="s">
        <v>32</v>
      </c>
      <c r="I96" s="11" t="s">
        <v>32</v>
      </c>
      <c r="J96" s="11" t="s">
        <v>32</v>
      </c>
    </row>
    <row r="97" spans="1:10" x14ac:dyDescent="0.3">
      <c r="A97" s="4" t="s">
        <v>243</v>
      </c>
      <c r="B97" s="4" t="s">
        <v>244</v>
      </c>
      <c r="C97">
        <v>20140</v>
      </c>
      <c r="E97" s="4" t="s">
        <v>33</v>
      </c>
      <c r="F97" s="4" t="s">
        <v>33</v>
      </c>
      <c r="H97" s="83" t="s">
        <v>32</v>
      </c>
      <c r="I97" s="11" t="s">
        <v>83</v>
      </c>
      <c r="J97" s="11" t="s">
        <v>84</v>
      </c>
    </row>
    <row r="98" spans="1:10" x14ac:dyDescent="0.3">
      <c r="A98" s="4" t="s">
        <v>245</v>
      </c>
      <c r="B98" s="4" t="s">
        <v>246</v>
      </c>
      <c r="C98">
        <v>20127</v>
      </c>
      <c r="E98" s="4" t="s">
        <v>33</v>
      </c>
      <c r="F98" s="4" t="s">
        <v>33</v>
      </c>
      <c r="H98" s="83" t="s">
        <v>32</v>
      </c>
      <c r="I98" s="11" t="s">
        <v>32</v>
      </c>
      <c r="J98" s="11" t="s">
        <v>32</v>
      </c>
    </row>
    <row r="99" spans="1:10" x14ac:dyDescent="0.3">
      <c r="A99" s="4" t="s">
        <v>247</v>
      </c>
      <c r="B99" s="4" t="s">
        <v>248</v>
      </c>
      <c r="C99">
        <v>20147</v>
      </c>
      <c r="E99" s="4" t="s">
        <v>33</v>
      </c>
      <c r="F99" s="4" t="s">
        <v>33</v>
      </c>
      <c r="H99" s="83" t="s">
        <v>31</v>
      </c>
      <c r="I99" s="11" t="s">
        <v>32</v>
      </c>
      <c r="J99" s="11" t="s">
        <v>32</v>
      </c>
    </row>
    <row r="100" spans="1:10" x14ac:dyDescent="0.3">
      <c r="A100" s="4" t="s">
        <v>249</v>
      </c>
      <c r="B100" s="4" t="s">
        <v>250</v>
      </c>
      <c r="C100">
        <v>20125</v>
      </c>
      <c r="E100" s="4" t="s">
        <v>33</v>
      </c>
      <c r="F100" s="4" t="s">
        <v>33</v>
      </c>
      <c r="H100" s="83" t="s">
        <v>32</v>
      </c>
      <c r="I100" s="11" t="s">
        <v>32</v>
      </c>
      <c r="J100" s="11" t="s">
        <v>32</v>
      </c>
    </row>
    <row r="101" spans="1:10" x14ac:dyDescent="0.3">
      <c r="A101" s="4" t="s">
        <v>251</v>
      </c>
      <c r="B101" s="4" t="s">
        <v>252</v>
      </c>
      <c r="C101">
        <v>20140</v>
      </c>
      <c r="E101" s="4" t="s">
        <v>33</v>
      </c>
      <c r="F101" s="4" t="s">
        <v>33</v>
      </c>
      <c r="H101" s="83" t="s">
        <v>32</v>
      </c>
      <c r="I101" s="11" t="s">
        <v>32</v>
      </c>
      <c r="J101" s="11" t="s">
        <v>32</v>
      </c>
    </row>
    <row r="102" spans="1:10" x14ac:dyDescent="0.3">
      <c r="A102" s="4" t="s">
        <v>253</v>
      </c>
      <c r="B102" s="4" t="s">
        <v>254</v>
      </c>
      <c r="C102">
        <v>20152</v>
      </c>
      <c r="E102" s="4" t="s">
        <v>33</v>
      </c>
      <c r="F102" s="4" t="s">
        <v>33</v>
      </c>
      <c r="H102" s="83" t="s">
        <v>32</v>
      </c>
      <c r="I102" s="11" t="s">
        <v>32</v>
      </c>
      <c r="J102" s="11" t="s">
        <v>32</v>
      </c>
    </row>
    <row r="103" spans="1:10" x14ac:dyDescent="0.3">
      <c r="A103" s="4" t="s">
        <v>255</v>
      </c>
      <c r="B103" s="4" t="s">
        <v>256</v>
      </c>
      <c r="C103">
        <v>20146</v>
      </c>
      <c r="E103" s="4" t="s">
        <v>33</v>
      </c>
      <c r="F103" s="4" t="s">
        <v>33</v>
      </c>
      <c r="H103" s="83" t="s">
        <v>32</v>
      </c>
      <c r="I103" s="11" t="s">
        <v>32</v>
      </c>
      <c r="J103" s="11" t="s">
        <v>32</v>
      </c>
    </row>
    <row r="104" spans="1:10" x14ac:dyDescent="0.3">
      <c r="A104" s="4" t="s">
        <v>257</v>
      </c>
      <c r="B104" s="4" t="s">
        <v>258</v>
      </c>
      <c r="C104">
        <v>20151</v>
      </c>
      <c r="E104" s="4" t="s">
        <v>33</v>
      </c>
      <c r="F104" s="4" t="s">
        <v>33</v>
      </c>
      <c r="H104" s="83" t="s">
        <v>32</v>
      </c>
      <c r="I104" s="11" t="s">
        <v>32</v>
      </c>
      <c r="J104" s="11" t="s">
        <v>32</v>
      </c>
    </row>
    <row r="105" spans="1:10" x14ac:dyDescent="0.3">
      <c r="A105" s="4" t="s">
        <v>259</v>
      </c>
      <c r="B105" s="4" t="s">
        <v>260</v>
      </c>
      <c r="C105">
        <v>20170</v>
      </c>
      <c r="E105" s="4" t="s">
        <v>33</v>
      </c>
      <c r="F105" s="4" t="s">
        <v>33</v>
      </c>
      <c r="H105" s="83" t="s">
        <v>32</v>
      </c>
      <c r="I105" s="11" t="s">
        <v>32</v>
      </c>
      <c r="J105" s="11" t="s">
        <v>32</v>
      </c>
    </row>
    <row r="106" spans="1:10" x14ac:dyDescent="0.3">
      <c r="A106" s="4" t="s">
        <v>261</v>
      </c>
      <c r="B106" s="4" t="s">
        <v>262</v>
      </c>
      <c r="C106">
        <v>20112</v>
      </c>
      <c r="E106" s="4" t="s">
        <v>33</v>
      </c>
      <c r="F106" s="4" t="s">
        <v>33</v>
      </c>
      <c r="H106" s="83" t="s">
        <v>32</v>
      </c>
      <c r="I106" s="11" t="s">
        <v>32</v>
      </c>
      <c r="J106" s="11" t="s">
        <v>32</v>
      </c>
    </row>
    <row r="107" spans="1:10" x14ac:dyDescent="0.3">
      <c r="A107" s="4" t="s">
        <v>263</v>
      </c>
      <c r="B107" s="4" t="s">
        <v>264</v>
      </c>
      <c r="C107">
        <v>20143</v>
      </c>
      <c r="E107" s="4" t="s">
        <v>33</v>
      </c>
      <c r="F107" s="4" t="s">
        <v>33</v>
      </c>
      <c r="H107" s="83" t="s">
        <v>31</v>
      </c>
      <c r="I107" s="11" t="s">
        <v>32</v>
      </c>
      <c r="J107" s="11" t="s">
        <v>32</v>
      </c>
    </row>
    <row r="108" spans="1:10" x14ac:dyDescent="0.3">
      <c r="A108" s="4" t="s">
        <v>265</v>
      </c>
      <c r="B108" s="4" t="s">
        <v>266</v>
      </c>
      <c r="C108">
        <v>20190</v>
      </c>
      <c r="E108" s="4" t="s">
        <v>33</v>
      </c>
      <c r="F108" s="4" t="s">
        <v>33</v>
      </c>
      <c r="H108" s="83" t="s">
        <v>31</v>
      </c>
      <c r="I108" s="11" t="s">
        <v>31</v>
      </c>
      <c r="J108" s="11" t="s">
        <v>31</v>
      </c>
    </row>
    <row r="109" spans="1:10" x14ac:dyDescent="0.3">
      <c r="A109" s="4" t="s">
        <v>267</v>
      </c>
      <c r="B109" s="4" t="s">
        <v>268</v>
      </c>
      <c r="C109">
        <v>20134</v>
      </c>
      <c r="E109" s="4" t="s">
        <v>33</v>
      </c>
      <c r="F109" s="4" t="s">
        <v>33</v>
      </c>
      <c r="H109" s="83" t="s">
        <v>32</v>
      </c>
      <c r="I109" s="11" t="s">
        <v>83</v>
      </c>
      <c r="J109" s="11" t="s">
        <v>84</v>
      </c>
    </row>
    <row r="110" spans="1:10" x14ac:dyDescent="0.3">
      <c r="A110" s="4" t="s">
        <v>269</v>
      </c>
      <c r="B110" s="4" t="s">
        <v>270</v>
      </c>
      <c r="C110">
        <v>20167</v>
      </c>
      <c r="E110" s="4" t="s">
        <v>33</v>
      </c>
      <c r="F110" s="4" t="s">
        <v>33</v>
      </c>
      <c r="H110" s="83" t="s">
        <v>31</v>
      </c>
      <c r="I110" s="11" t="s">
        <v>31</v>
      </c>
      <c r="J110" s="11" t="s">
        <v>31</v>
      </c>
    </row>
    <row r="111" spans="1:10" x14ac:dyDescent="0.3">
      <c r="A111" s="4" t="s">
        <v>271</v>
      </c>
      <c r="B111" s="4" t="s">
        <v>272</v>
      </c>
      <c r="C111">
        <v>20163</v>
      </c>
      <c r="E111" s="4" t="s">
        <v>33</v>
      </c>
      <c r="F111" s="4" t="s">
        <v>33</v>
      </c>
      <c r="H111" s="83" t="s">
        <v>32</v>
      </c>
      <c r="I111" s="11" t="s">
        <v>83</v>
      </c>
      <c r="J111" s="11" t="s">
        <v>84</v>
      </c>
    </row>
    <row r="112" spans="1:10" x14ac:dyDescent="0.3">
      <c r="A112" s="4" t="s">
        <v>273</v>
      </c>
      <c r="B112" s="4" t="s">
        <v>274</v>
      </c>
      <c r="C112">
        <v>20117</v>
      </c>
      <c r="E112" s="4" t="s">
        <v>33</v>
      </c>
      <c r="F112" s="4" t="s">
        <v>33</v>
      </c>
      <c r="H112" s="83" t="s">
        <v>32</v>
      </c>
      <c r="I112" s="11" t="s">
        <v>83</v>
      </c>
      <c r="J112" s="11" t="s">
        <v>84</v>
      </c>
    </row>
    <row r="113" spans="1:10" x14ac:dyDescent="0.3">
      <c r="A113" s="4" t="s">
        <v>275</v>
      </c>
      <c r="B113" s="4" t="s">
        <v>276</v>
      </c>
      <c r="C113">
        <v>20133</v>
      </c>
      <c r="E113" s="4" t="s">
        <v>33</v>
      </c>
      <c r="F113" s="4" t="s">
        <v>33</v>
      </c>
      <c r="H113" s="83" t="s">
        <v>32</v>
      </c>
      <c r="I113" s="11" t="s">
        <v>83</v>
      </c>
      <c r="J113" s="11" t="s">
        <v>84</v>
      </c>
    </row>
    <row r="114" spans="1:10" x14ac:dyDescent="0.3">
      <c r="A114" s="4" t="s">
        <v>277</v>
      </c>
      <c r="B114" s="4" t="s">
        <v>278</v>
      </c>
      <c r="C114">
        <v>20128</v>
      </c>
      <c r="E114" s="4" t="s">
        <v>33</v>
      </c>
      <c r="F114" s="4" t="s">
        <v>33</v>
      </c>
      <c r="H114" s="83" t="s">
        <v>31</v>
      </c>
      <c r="I114" s="11" t="s">
        <v>31</v>
      </c>
      <c r="J114" s="11" t="s">
        <v>31</v>
      </c>
    </row>
    <row r="115" spans="1:10" x14ac:dyDescent="0.3">
      <c r="A115" s="4" t="s">
        <v>279</v>
      </c>
      <c r="B115" s="4" t="s">
        <v>280</v>
      </c>
      <c r="C115">
        <v>20167</v>
      </c>
      <c r="E115" s="4" t="s">
        <v>33</v>
      </c>
      <c r="F115" s="4" t="s">
        <v>33</v>
      </c>
      <c r="H115" s="83" t="s">
        <v>31</v>
      </c>
      <c r="I115" s="11" t="s">
        <v>31</v>
      </c>
      <c r="J115" s="11" t="s">
        <v>31</v>
      </c>
    </row>
    <row r="116" spans="1:10" x14ac:dyDescent="0.3">
      <c r="A116" s="4" t="s">
        <v>281</v>
      </c>
      <c r="B116" s="4" t="s">
        <v>282</v>
      </c>
      <c r="C116">
        <v>20172</v>
      </c>
      <c r="E116" s="4" t="s">
        <v>33</v>
      </c>
      <c r="F116" s="4" t="s">
        <v>33</v>
      </c>
      <c r="H116" s="83" t="s">
        <v>32</v>
      </c>
      <c r="I116" s="11" t="s">
        <v>83</v>
      </c>
      <c r="J116" s="11" t="s">
        <v>84</v>
      </c>
    </row>
    <row r="117" spans="1:10" x14ac:dyDescent="0.3">
      <c r="A117" s="4" t="s">
        <v>283</v>
      </c>
      <c r="B117" s="4" t="s">
        <v>284</v>
      </c>
      <c r="C117">
        <v>20160</v>
      </c>
      <c r="E117" s="4" t="s">
        <v>33</v>
      </c>
      <c r="F117" s="4" t="s">
        <v>33</v>
      </c>
      <c r="H117" s="83" t="s">
        <v>32</v>
      </c>
      <c r="I117" s="11" t="s">
        <v>32</v>
      </c>
      <c r="J117" s="11" t="s">
        <v>32</v>
      </c>
    </row>
    <row r="118" spans="1:10" x14ac:dyDescent="0.3">
      <c r="A118" s="4" t="s">
        <v>285</v>
      </c>
      <c r="B118" s="4" t="s">
        <v>286</v>
      </c>
      <c r="C118">
        <v>20110</v>
      </c>
      <c r="E118" s="4" t="s">
        <v>33</v>
      </c>
      <c r="F118" s="4" t="s">
        <v>33</v>
      </c>
      <c r="H118" s="83" t="s">
        <v>31</v>
      </c>
      <c r="I118" s="11" t="s">
        <v>32</v>
      </c>
      <c r="J118" s="11" t="s">
        <v>32</v>
      </c>
    </row>
    <row r="119" spans="1:10" x14ac:dyDescent="0.3">
      <c r="A119" s="4" t="s">
        <v>287</v>
      </c>
      <c r="B119" s="4" t="s">
        <v>288</v>
      </c>
      <c r="C119">
        <v>20167</v>
      </c>
      <c r="E119" s="4" t="s">
        <v>33</v>
      </c>
      <c r="F119" s="4" t="s">
        <v>33</v>
      </c>
      <c r="H119" s="83" t="s">
        <v>31</v>
      </c>
      <c r="I119" s="11" t="s">
        <v>31</v>
      </c>
      <c r="J119" s="11" t="s">
        <v>31</v>
      </c>
    </row>
    <row r="120" spans="1:10" x14ac:dyDescent="0.3">
      <c r="A120" s="4" t="s">
        <v>289</v>
      </c>
      <c r="B120" s="4" t="s">
        <v>290</v>
      </c>
      <c r="C120">
        <v>20116</v>
      </c>
      <c r="E120" s="4" t="s">
        <v>33</v>
      </c>
      <c r="F120" s="4" t="s">
        <v>33</v>
      </c>
      <c r="H120" s="83" t="s">
        <v>32</v>
      </c>
      <c r="I120" s="11" t="s">
        <v>32</v>
      </c>
      <c r="J120" s="11" t="s">
        <v>32</v>
      </c>
    </row>
    <row r="121" spans="1:10" x14ac:dyDescent="0.3">
      <c r="A121" s="4" t="s">
        <v>291</v>
      </c>
      <c r="B121" s="4" t="s">
        <v>292</v>
      </c>
      <c r="C121">
        <v>20173</v>
      </c>
      <c r="E121" s="4" t="s">
        <v>33</v>
      </c>
      <c r="F121" s="4" t="s">
        <v>33</v>
      </c>
      <c r="H121" s="83" t="s">
        <v>32</v>
      </c>
      <c r="I121" s="11" t="s">
        <v>83</v>
      </c>
      <c r="J121" s="11" t="s">
        <v>84</v>
      </c>
    </row>
    <row r="122" spans="1:10" x14ac:dyDescent="0.3">
      <c r="A122" s="4" t="s">
        <v>293</v>
      </c>
      <c r="B122" s="4" t="s">
        <v>294</v>
      </c>
      <c r="C122">
        <v>20132</v>
      </c>
      <c r="E122" s="4" t="s">
        <v>33</v>
      </c>
      <c r="F122" s="4" t="s">
        <v>33</v>
      </c>
      <c r="H122" s="83" t="s">
        <v>32</v>
      </c>
      <c r="I122" s="11" t="s">
        <v>83</v>
      </c>
      <c r="J122" s="11" t="s">
        <v>84</v>
      </c>
    </row>
    <row r="123" spans="1:10" x14ac:dyDescent="0.3">
      <c r="A123" s="4" t="s">
        <v>295</v>
      </c>
      <c r="B123" s="4" t="s">
        <v>296</v>
      </c>
      <c r="C123">
        <v>20190</v>
      </c>
      <c r="E123" s="4" t="s">
        <v>33</v>
      </c>
      <c r="F123" s="4" t="s">
        <v>33</v>
      </c>
      <c r="H123" s="83" t="s">
        <v>32</v>
      </c>
      <c r="I123" s="11" t="s">
        <v>83</v>
      </c>
      <c r="J123" s="11" t="s">
        <v>84</v>
      </c>
    </row>
    <row r="124" spans="1:10" x14ac:dyDescent="0.3">
      <c r="A124" s="4" t="s">
        <v>297</v>
      </c>
      <c r="B124" s="4" t="s">
        <v>298</v>
      </c>
      <c r="C124">
        <v>20124</v>
      </c>
      <c r="E124" s="4" t="s">
        <v>33</v>
      </c>
      <c r="F124" s="4" t="s">
        <v>33</v>
      </c>
      <c r="H124" s="83" t="s">
        <v>32</v>
      </c>
      <c r="I124" s="11" t="s">
        <v>32</v>
      </c>
      <c r="J124" s="11" t="s">
        <v>32</v>
      </c>
    </row>
    <row r="125" spans="1:10" x14ac:dyDescent="0.3">
      <c r="A125" s="4" t="s">
        <v>299</v>
      </c>
      <c r="B125" s="4" t="s">
        <v>300</v>
      </c>
      <c r="C125">
        <v>20112</v>
      </c>
      <c r="E125" s="4" t="s">
        <v>33</v>
      </c>
      <c r="F125" s="4" t="s">
        <v>33</v>
      </c>
      <c r="H125" s="83" t="s">
        <v>32</v>
      </c>
      <c r="I125" s="11" t="s">
        <v>32</v>
      </c>
      <c r="J125" s="11" t="s">
        <v>32</v>
      </c>
    </row>
    <row r="126" spans="1:10" x14ac:dyDescent="0.3">
      <c r="A126" s="4" t="s">
        <v>301</v>
      </c>
      <c r="B126" s="4" t="s">
        <v>302</v>
      </c>
      <c r="C126">
        <v>20270</v>
      </c>
      <c r="E126" s="4" t="s">
        <v>33</v>
      </c>
      <c r="F126" s="4" t="s">
        <v>33</v>
      </c>
      <c r="H126" s="83" t="s">
        <v>32</v>
      </c>
      <c r="I126" s="11" t="s">
        <v>32</v>
      </c>
      <c r="J126" s="11" t="s">
        <v>32</v>
      </c>
    </row>
    <row r="127" spans="1:10" x14ac:dyDescent="0.3">
      <c r="A127" s="4" t="s">
        <v>303</v>
      </c>
      <c r="B127" s="4" t="s">
        <v>304</v>
      </c>
      <c r="C127">
        <v>20244</v>
      </c>
      <c r="E127" s="4" t="s">
        <v>33</v>
      </c>
      <c r="F127" s="4" t="s">
        <v>33</v>
      </c>
      <c r="H127" s="83" t="s">
        <v>32</v>
      </c>
      <c r="I127" s="11" t="s">
        <v>32</v>
      </c>
      <c r="J127" s="11" t="s">
        <v>32</v>
      </c>
    </row>
    <row r="128" spans="1:10" x14ac:dyDescent="0.3">
      <c r="A128" s="4" t="s">
        <v>305</v>
      </c>
      <c r="B128" s="4" t="s">
        <v>306</v>
      </c>
      <c r="C128">
        <v>20212</v>
      </c>
      <c r="E128" s="4" t="s">
        <v>33</v>
      </c>
      <c r="F128" s="4" t="s">
        <v>33</v>
      </c>
      <c r="H128" s="83" t="s">
        <v>32</v>
      </c>
      <c r="I128" s="11" t="s">
        <v>32</v>
      </c>
      <c r="J128" s="11" t="s">
        <v>32</v>
      </c>
    </row>
    <row r="129" spans="1:10" x14ac:dyDescent="0.3">
      <c r="A129" s="4" t="s">
        <v>307</v>
      </c>
      <c r="B129" s="4" t="s">
        <v>308</v>
      </c>
      <c r="C129">
        <v>20224</v>
      </c>
      <c r="E129" s="4" t="s">
        <v>33</v>
      </c>
      <c r="F129" s="4" t="s">
        <v>33</v>
      </c>
      <c r="H129" s="83" t="s">
        <v>32</v>
      </c>
      <c r="I129" s="11" t="s">
        <v>32</v>
      </c>
      <c r="J129" s="11" t="s">
        <v>32</v>
      </c>
    </row>
    <row r="130" spans="1:10" x14ac:dyDescent="0.3">
      <c r="A130" s="4" t="s">
        <v>309</v>
      </c>
      <c r="B130" s="4" t="s">
        <v>310</v>
      </c>
      <c r="C130">
        <v>20270</v>
      </c>
      <c r="E130" s="4" t="s">
        <v>33</v>
      </c>
      <c r="F130" s="4" t="s">
        <v>33</v>
      </c>
      <c r="H130" s="83" t="s">
        <v>32</v>
      </c>
      <c r="I130" s="11" t="s">
        <v>32</v>
      </c>
      <c r="J130" s="11" t="s">
        <v>32</v>
      </c>
    </row>
    <row r="131" spans="1:10" x14ac:dyDescent="0.3">
      <c r="A131" s="4" t="s">
        <v>311</v>
      </c>
      <c r="B131" s="4" t="s">
        <v>312</v>
      </c>
      <c r="C131">
        <v>20220</v>
      </c>
      <c r="E131" s="4" t="s">
        <v>33</v>
      </c>
      <c r="F131" s="4" t="s">
        <v>33</v>
      </c>
      <c r="H131" s="83" t="s">
        <v>32</v>
      </c>
      <c r="I131" s="11" t="s">
        <v>32</v>
      </c>
      <c r="J131" s="11" t="s">
        <v>32</v>
      </c>
    </row>
    <row r="132" spans="1:10" x14ac:dyDescent="0.3">
      <c r="A132" s="4" t="s">
        <v>313</v>
      </c>
      <c r="B132" s="4" t="s">
        <v>314</v>
      </c>
      <c r="C132">
        <v>20251</v>
      </c>
      <c r="E132" s="4" t="s">
        <v>33</v>
      </c>
      <c r="F132" s="4" t="s">
        <v>33</v>
      </c>
      <c r="H132" s="83" t="s">
        <v>32</v>
      </c>
      <c r="I132" s="11" t="s">
        <v>32</v>
      </c>
      <c r="J132" s="11" t="s">
        <v>32</v>
      </c>
    </row>
    <row r="133" spans="1:10" x14ac:dyDescent="0.3">
      <c r="A133" s="4" t="s">
        <v>315</v>
      </c>
      <c r="B133" s="4" t="s">
        <v>316</v>
      </c>
      <c r="C133">
        <v>20212</v>
      </c>
      <c r="E133" s="4" t="s">
        <v>33</v>
      </c>
      <c r="F133" s="4" t="s">
        <v>33</v>
      </c>
      <c r="H133" s="83" t="s">
        <v>32</v>
      </c>
      <c r="I133" s="11" t="s">
        <v>32</v>
      </c>
      <c r="J133" s="11" t="s">
        <v>32</v>
      </c>
    </row>
    <row r="134" spans="1:10" x14ac:dyDescent="0.3">
      <c r="A134" s="4" t="s">
        <v>317</v>
      </c>
      <c r="B134" s="4" t="s">
        <v>318</v>
      </c>
      <c r="C134">
        <v>20272</v>
      </c>
      <c r="E134" s="4" t="s">
        <v>33</v>
      </c>
      <c r="F134" s="4" t="s">
        <v>33</v>
      </c>
      <c r="H134" s="83" t="s">
        <v>32</v>
      </c>
      <c r="I134" s="11" t="s">
        <v>32</v>
      </c>
      <c r="J134" s="11" t="s">
        <v>32</v>
      </c>
    </row>
    <row r="135" spans="1:10" x14ac:dyDescent="0.3">
      <c r="A135" s="4" t="s">
        <v>319</v>
      </c>
      <c r="B135" s="4" t="s">
        <v>320</v>
      </c>
      <c r="C135">
        <v>20270</v>
      </c>
      <c r="E135" s="4" t="s">
        <v>33</v>
      </c>
      <c r="F135" s="4" t="s">
        <v>33</v>
      </c>
      <c r="H135" s="83" t="s">
        <v>32</v>
      </c>
      <c r="I135" s="11" t="s">
        <v>32</v>
      </c>
      <c r="J135" s="11" t="s">
        <v>32</v>
      </c>
    </row>
    <row r="136" spans="1:10" x14ac:dyDescent="0.3">
      <c r="A136" s="4" t="s">
        <v>321</v>
      </c>
      <c r="B136" s="4" t="s">
        <v>322</v>
      </c>
      <c r="C136">
        <v>20220</v>
      </c>
      <c r="E136" s="4" t="s">
        <v>33</v>
      </c>
      <c r="F136" s="4" t="s">
        <v>33</v>
      </c>
      <c r="H136" s="83" t="s">
        <v>32</v>
      </c>
      <c r="I136" s="11" t="s">
        <v>32</v>
      </c>
      <c r="J136" s="11" t="s">
        <v>32</v>
      </c>
    </row>
    <row r="137" spans="1:10" x14ac:dyDescent="0.3">
      <c r="A137" s="4" t="s">
        <v>323</v>
      </c>
      <c r="B137" s="4" t="s">
        <v>324</v>
      </c>
      <c r="C137">
        <v>20276</v>
      </c>
      <c r="E137" s="4" t="s">
        <v>33</v>
      </c>
      <c r="F137" s="4" t="s">
        <v>33</v>
      </c>
      <c r="H137" s="83" t="s">
        <v>32</v>
      </c>
      <c r="I137" s="11" t="s">
        <v>32</v>
      </c>
      <c r="J137" s="11" t="s">
        <v>32</v>
      </c>
    </row>
    <row r="138" spans="1:10" x14ac:dyDescent="0.3">
      <c r="A138" s="4" t="s">
        <v>325</v>
      </c>
      <c r="B138" s="4" t="s">
        <v>326</v>
      </c>
      <c r="C138">
        <v>20225</v>
      </c>
      <c r="E138" s="4" t="s">
        <v>33</v>
      </c>
      <c r="F138" s="4" t="s">
        <v>33</v>
      </c>
      <c r="H138" s="83" t="s">
        <v>32</v>
      </c>
      <c r="I138" s="11" t="s">
        <v>32</v>
      </c>
      <c r="J138" s="11" t="s">
        <v>32</v>
      </c>
    </row>
    <row r="139" spans="1:10" x14ac:dyDescent="0.3">
      <c r="A139" s="4" t="s">
        <v>327</v>
      </c>
      <c r="B139" s="4" t="s">
        <v>328</v>
      </c>
      <c r="C139">
        <v>20253</v>
      </c>
      <c r="E139" s="4" t="s">
        <v>33</v>
      </c>
      <c r="F139" s="4" t="s">
        <v>33</v>
      </c>
      <c r="H139" s="83" t="s">
        <v>31</v>
      </c>
      <c r="I139" s="11" t="s">
        <v>32</v>
      </c>
      <c r="J139" s="11" t="s">
        <v>32</v>
      </c>
    </row>
    <row r="140" spans="1:10" x14ac:dyDescent="0.3">
      <c r="A140" s="4" t="s">
        <v>329</v>
      </c>
      <c r="B140" s="4" t="s">
        <v>330</v>
      </c>
      <c r="C140">
        <v>20228</v>
      </c>
      <c r="E140" s="4" t="s">
        <v>33</v>
      </c>
      <c r="F140" s="4" t="s">
        <v>33</v>
      </c>
      <c r="H140" s="83" t="s">
        <v>32</v>
      </c>
      <c r="I140" s="11" t="s">
        <v>32</v>
      </c>
      <c r="J140" s="11" t="s">
        <v>32</v>
      </c>
    </row>
    <row r="141" spans="1:10" x14ac:dyDescent="0.3">
      <c r="A141" s="4" t="s">
        <v>331</v>
      </c>
      <c r="B141" s="4" t="s">
        <v>332</v>
      </c>
      <c r="C141">
        <v>20600</v>
      </c>
      <c r="E141" s="4" t="s">
        <v>33</v>
      </c>
      <c r="F141" s="4" t="s">
        <v>33</v>
      </c>
      <c r="H141" s="83" t="s">
        <v>31</v>
      </c>
      <c r="I141" s="11" t="s">
        <v>31</v>
      </c>
      <c r="J141" s="11" t="s">
        <v>31</v>
      </c>
    </row>
    <row r="142" spans="1:10" x14ac:dyDescent="0.3">
      <c r="A142" s="4" t="s">
        <v>333</v>
      </c>
      <c r="B142" s="4" t="s">
        <v>334</v>
      </c>
      <c r="C142">
        <v>20226</v>
      </c>
      <c r="E142" s="4" t="s">
        <v>33</v>
      </c>
      <c r="F142" s="4" t="s">
        <v>33</v>
      </c>
      <c r="H142" s="83" t="s">
        <v>32</v>
      </c>
      <c r="I142" s="11" t="s">
        <v>32</v>
      </c>
      <c r="J142" s="11" t="s">
        <v>32</v>
      </c>
    </row>
    <row r="143" spans="1:10" x14ac:dyDescent="0.3">
      <c r="A143" s="4" t="s">
        <v>335</v>
      </c>
      <c r="B143" s="4" t="s">
        <v>336</v>
      </c>
      <c r="C143">
        <v>20252</v>
      </c>
      <c r="E143" s="4" t="s">
        <v>33</v>
      </c>
      <c r="F143" s="4" t="s">
        <v>33</v>
      </c>
      <c r="H143" s="83" t="s">
        <v>32</v>
      </c>
      <c r="I143" s="11" t="s">
        <v>83</v>
      </c>
      <c r="J143" s="11" t="s">
        <v>84</v>
      </c>
    </row>
    <row r="144" spans="1:10" x14ac:dyDescent="0.3">
      <c r="A144" s="4" t="s">
        <v>337</v>
      </c>
      <c r="B144" s="4" t="s">
        <v>338</v>
      </c>
      <c r="C144">
        <v>20620</v>
      </c>
      <c r="E144" s="4" t="s">
        <v>33</v>
      </c>
      <c r="F144" s="4" t="s">
        <v>33</v>
      </c>
      <c r="H144" s="83" t="s">
        <v>31</v>
      </c>
      <c r="I144" s="11" t="s">
        <v>31</v>
      </c>
      <c r="J144" s="11" t="s">
        <v>31</v>
      </c>
    </row>
    <row r="145" spans="1:10" x14ac:dyDescent="0.3">
      <c r="A145" s="4" t="s">
        <v>339</v>
      </c>
      <c r="B145" s="4" t="s">
        <v>340</v>
      </c>
      <c r="C145">
        <v>20235</v>
      </c>
      <c r="E145" s="4" t="s">
        <v>33</v>
      </c>
      <c r="F145" s="4" t="s">
        <v>33</v>
      </c>
      <c r="H145" s="83" t="s">
        <v>32</v>
      </c>
      <c r="I145" s="11" t="s">
        <v>32</v>
      </c>
      <c r="J145" s="11" t="s">
        <v>32</v>
      </c>
    </row>
    <row r="146" spans="1:10" x14ac:dyDescent="0.3">
      <c r="A146" s="4" t="s">
        <v>341</v>
      </c>
      <c r="B146" s="4" t="s">
        <v>342</v>
      </c>
      <c r="C146">
        <v>20290</v>
      </c>
      <c r="E146" s="4" t="s">
        <v>33</v>
      </c>
      <c r="F146" s="4" t="s">
        <v>33</v>
      </c>
      <c r="H146" s="83" t="s">
        <v>31</v>
      </c>
      <c r="I146" s="11" t="s">
        <v>31</v>
      </c>
      <c r="J146" s="11" t="s">
        <v>31</v>
      </c>
    </row>
    <row r="147" spans="1:10" x14ac:dyDescent="0.3">
      <c r="A147" s="4" t="s">
        <v>343</v>
      </c>
      <c r="B147" s="4" t="s">
        <v>344</v>
      </c>
      <c r="C147">
        <v>20222</v>
      </c>
      <c r="E147" s="4" t="s">
        <v>33</v>
      </c>
      <c r="F147" s="4" t="s">
        <v>33</v>
      </c>
      <c r="H147" s="83" t="s">
        <v>31</v>
      </c>
      <c r="I147" s="11" t="s">
        <v>32</v>
      </c>
      <c r="J147" s="11" t="s">
        <v>32</v>
      </c>
    </row>
    <row r="148" spans="1:10" x14ac:dyDescent="0.3">
      <c r="A148" s="4" t="s">
        <v>345</v>
      </c>
      <c r="B148" s="4" t="s">
        <v>346</v>
      </c>
      <c r="C148">
        <v>20212</v>
      </c>
      <c r="E148" s="4" t="s">
        <v>33</v>
      </c>
      <c r="F148" s="4" t="s">
        <v>33</v>
      </c>
      <c r="H148" s="83" t="s">
        <v>32</v>
      </c>
      <c r="I148" s="11" t="s">
        <v>32</v>
      </c>
      <c r="J148" s="11" t="s">
        <v>32</v>
      </c>
    </row>
    <row r="149" spans="1:10" x14ac:dyDescent="0.3">
      <c r="A149" s="4" t="s">
        <v>347</v>
      </c>
      <c r="B149" s="4" t="s">
        <v>348</v>
      </c>
      <c r="C149">
        <v>20228</v>
      </c>
      <c r="E149" s="4" t="s">
        <v>33</v>
      </c>
      <c r="F149" s="4" t="s">
        <v>33</v>
      </c>
      <c r="H149" s="83" t="s">
        <v>32</v>
      </c>
      <c r="I149" s="11" t="s">
        <v>32</v>
      </c>
      <c r="J149" s="11" t="s">
        <v>32</v>
      </c>
    </row>
    <row r="150" spans="1:10" x14ac:dyDescent="0.3">
      <c r="A150" s="4" t="s">
        <v>349</v>
      </c>
      <c r="B150" s="4" t="s">
        <v>350</v>
      </c>
      <c r="C150">
        <v>20224</v>
      </c>
      <c r="E150" s="4" t="s">
        <v>33</v>
      </c>
      <c r="F150" s="4" t="s">
        <v>33</v>
      </c>
      <c r="H150" s="83" t="s">
        <v>32</v>
      </c>
      <c r="I150" s="11" t="s">
        <v>32</v>
      </c>
      <c r="J150" s="11" t="s">
        <v>32</v>
      </c>
    </row>
    <row r="151" spans="1:10" x14ac:dyDescent="0.3">
      <c r="A151" s="4" t="s">
        <v>351</v>
      </c>
      <c r="B151" s="4" t="s">
        <v>352</v>
      </c>
      <c r="C151">
        <v>20260</v>
      </c>
      <c r="E151" s="4" t="s">
        <v>33</v>
      </c>
      <c r="F151" s="4" t="s">
        <v>33</v>
      </c>
      <c r="H151" s="83" t="s">
        <v>32</v>
      </c>
      <c r="I151" s="11" t="s">
        <v>32</v>
      </c>
      <c r="J151" s="11" t="s">
        <v>32</v>
      </c>
    </row>
    <row r="152" spans="1:10" x14ac:dyDescent="0.3">
      <c r="A152" s="4" t="s">
        <v>353</v>
      </c>
      <c r="B152" s="4" t="s">
        <v>354</v>
      </c>
      <c r="C152">
        <v>20260</v>
      </c>
      <c r="E152" s="4" t="s">
        <v>33</v>
      </c>
      <c r="F152" s="4" t="s">
        <v>33</v>
      </c>
      <c r="H152" s="83" t="s">
        <v>31</v>
      </c>
      <c r="I152" s="11" t="s">
        <v>32</v>
      </c>
      <c r="J152" s="11" t="s">
        <v>32</v>
      </c>
    </row>
    <row r="153" spans="1:10" x14ac:dyDescent="0.3">
      <c r="A153" s="4" t="s">
        <v>355</v>
      </c>
      <c r="B153" s="4" t="s">
        <v>356</v>
      </c>
      <c r="C153">
        <v>20244</v>
      </c>
      <c r="E153" s="4" t="s">
        <v>33</v>
      </c>
      <c r="F153" s="4" t="s">
        <v>33</v>
      </c>
      <c r="H153" s="83" t="s">
        <v>32</v>
      </c>
      <c r="I153" s="11" t="s">
        <v>32</v>
      </c>
      <c r="J153" s="11" t="s">
        <v>32</v>
      </c>
    </row>
    <row r="154" spans="1:10" x14ac:dyDescent="0.3">
      <c r="A154" s="4" t="s">
        <v>357</v>
      </c>
      <c r="B154" s="4" t="s">
        <v>358</v>
      </c>
      <c r="C154">
        <v>20229</v>
      </c>
      <c r="E154" s="4" t="s">
        <v>33</v>
      </c>
      <c r="F154" s="4" t="s">
        <v>33</v>
      </c>
      <c r="H154" s="83" t="s">
        <v>32</v>
      </c>
      <c r="I154" s="11" t="s">
        <v>32</v>
      </c>
      <c r="J154" s="11" t="s">
        <v>32</v>
      </c>
    </row>
    <row r="155" spans="1:10" x14ac:dyDescent="0.3">
      <c r="A155" s="4" t="s">
        <v>359</v>
      </c>
      <c r="B155" s="4" t="s">
        <v>360</v>
      </c>
      <c r="C155">
        <v>20270</v>
      </c>
      <c r="E155" s="4" t="s">
        <v>33</v>
      </c>
      <c r="F155" s="4" t="s">
        <v>33</v>
      </c>
      <c r="H155" s="83" t="s">
        <v>32</v>
      </c>
      <c r="I155" s="11" t="s">
        <v>32</v>
      </c>
      <c r="J155" s="11" t="s">
        <v>32</v>
      </c>
    </row>
    <row r="156" spans="1:10" x14ac:dyDescent="0.3">
      <c r="A156" s="4" t="s">
        <v>361</v>
      </c>
      <c r="B156" s="4" t="s">
        <v>362</v>
      </c>
      <c r="C156">
        <v>20290</v>
      </c>
      <c r="E156" s="4" t="s">
        <v>33</v>
      </c>
      <c r="F156" s="4" t="s">
        <v>33</v>
      </c>
      <c r="H156" s="83" t="s">
        <v>32</v>
      </c>
      <c r="I156" s="11" t="s">
        <v>32</v>
      </c>
      <c r="J156" s="11" t="s">
        <v>32</v>
      </c>
    </row>
    <row r="157" spans="1:10" x14ac:dyDescent="0.3">
      <c r="A157" s="4" t="s">
        <v>363</v>
      </c>
      <c r="B157" s="4" t="s">
        <v>364</v>
      </c>
      <c r="C157">
        <v>20252</v>
      </c>
      <c r="E157" s="4" t="s">
        <v>33</v>
      </c>
      <c r="F157" s="4" t="s">
        <v>33</v>
      </c>
      <c r="H157" s="83" t="s">
        <v>32</v>
      </c>
      <c r="I157" s="11" t="s">
        <v>83</v>
      </c>
      <c r="J157" s="11" t="s">
        <v>84</v>
      </c>
    </row>
    <row r="158" spans="1:10" x14ac:dyDescent="0.3">
      <c r="A158" s="4" t="s">
        <v>365</v>
      </c>
      <c r="B158" s="4" t="s">
        <v>366</v>
      </c>
      <c r="C158">
        <v>20230</v>
      </c>
      <c r="E158" s="4" t="s">
        <v>33</v>
      </c>
      <c r="F158" s="4" t="s">
        <v>33</v>
      </c>
      <c r="H158" s="83" t="s">
        <v>32</v>
      </c>
      <c r="I158" s="11" t="s">
        <v>32</v>
      </c>
      <c r="J158" s="11" t="s">
        <v>32</v>
      </c>
    </row>
    <row r="159" spans="1:10" x14ac:dyDescent="0.3">
      <c r="A159" s="4" t="s">
        <v>367</v>
      </c>
      <c r="B159" s="4" t="s">
        <v>368</v>
      </c>
      <c r="C159">
        <v>20217</v>
      </c>
      <c r="E159" s="4" t="s">
        <v>33</v>
      </c>
      <c r="F159" s="4" t="s">
        <v>33</v>
      </c>
      <c r="H159" s="83" t="s">
        <v>31</v>
      </c>
      <c r="I159" s="11" t="s">
        <v>32</v>
      </c>
      <c r="J159" s="11" t="s">
        <v>32</v>
      </c>
    </row>
    <row r="160" spans="1:10" x14ac:dyDescent="0.3">
      <c r="A160" s="4" t="s">
        <v>369</v>
      </c>
      <c r="B160" s="4" t="s">
        <v>370</v>
      </c>
      <c r="C160">
        <v>20235</v>
      </c>
      <c r="E160" s="4" t="s">
        <v>33</v>
      </c>
      <c r="F160" s="4" t="s">
        <v>33</v>
      </c>
      <c r="H160" s="83" t="s">
        <v>32</v>
      </c>
      <c r="I160" s="11" t="s">
        <v>32</v>
      </c>
      <c r="J160" s="11" t="s">
        <v>32</v>
      </c>
    </row>
    <row r="161" spans="1:10" x14ac:dyDescent="0.3">
      <c r="A161" s="4" t="s">
        <v>371</v>
      </c>
      <c r="B161" s="4" t="s">
        <v>372</v>
      </c>
      <c r="C161">
        <v>20229</v>
      </c>
      <c r="E161" s="4" t="s">
        <v>33</v>
      </c>
      <c r="F161" s="4" t="s">
        <v>33</v>
      </c>
      <c r="H161" s="83" t="s">
        <v>32</v>
      </c>
      <c r="I161" s="11" t="s">
        <v>32</v>
      </c>
      <c r="J161" s="11" t="s">
        <v>32</v>
      </c>
    </row>
    <row r="162" spans="1:10" x14ac:dyDescent="0.3">
      <c r="A162" s="4" t="s">
        <v>373</v>
      </c>
      <c r="B162" s="4" t="s">
        <v>374</v>
      </c>
      <c r="C162">
        <v>20229</v>
      </c>
      <c r="E162" s="4" t="s">
        <v>33</v>
      </c>
      <c r="F162" s="4" t="s">
        <v>33</v>
      </c>
      <c r="H162" s="83" t="s">
        <v>32</v>
      </c>
      <c r="I162" s="11" t="s">
        <v>32</v>
      </c>
      <c r="J162" s="11" t="s">
        <v>32</v>
      </c>
    </row>
    <row r="163" spans="1:10" x14ac:dyDescent="0.3">
      <c r="A163" s="4" t="s">
        <v>375</v>
      </c>
      <c r="B163" s="4" t="s">
        <v>376</v>
      </c>
      <c r="C163">
        <v>20244</v>
      </c>
      <c r="E163" s="4" t="s">
        <v>33</v>
      </c>
      <c r="F163" s="4" t="s">
        <v>33</v>
      </c>
      <c r="H163" s="83" t="s">
        <v>32</v>
      </c>
      <c r="I163" s="11" t="s">
        <v>32</v>
      </c>
      <c r="J163" s="11" t="s">
        <v>32</v>
      </c>
    </row>
    <row r="164" spans="1:10" x14ac:dyDescent="0.3">
      <c r="A164" s="4" t="s">
        <v>377</v>
      </c>
      <c r="B164" s="4" t="s">
        <v>378</v>
      </c>
      <c r="C164">
        <v>20237</v>
      </c>
      <c r="E164" s="4" t="s">
        <v>33</v>
      </c>
      <c r="F164" s="4" t="s">
        <v>33</v>
      </c>
      <c r="H164" s="83" t="s">
        <v>32</v>
      </c>
      <c r="I164" s="11" t="s">
        <v>32</v>
      </c>
      <c r="J164" s="11" t="s">
        <v>32</v>
      </c>
    </row>
    <row r="165" spans="1:10" x14ac:dyDescent="0.3">
      <c r="A165" s="4" t="s">
        <v>379</v>
      </c>
      <c r="B165" s="4" t="s">
        <v>380</v>
      </c>
      <c r="C165">
        <v>20215</v>
      </c>
      <c r="E165" s="4" t="s">
        <v>33</v>
      </c>
      <c r="F165" s="4" t="s">
        <v>33</v>
      </c>
      <c r="H165" s="83" t="s">
        <v>32</v>
      </c>
      <c r="I165" s="11" t="s">
        <v>32</v>
      </c>
      <c r="J165" s="11" t="s">
        <v>32</v>
      </c>
    </row>
    <row r="166" spans="1:10" x14ac:dyDescent="0.3">
      <c r="A166" s="4" t="s">
        <v>381</v>
      </c>
      <c r="B166" s="4" t="s">
        <v>382</v>
      </c>
      <c r="C166">
        <v>20224</v>
      </c>
      <c r="E166" s="4" t="s">
        <v>33</v>
      </c>
      <c r="F166" s="4" t="s">
        <v>33</v>
      </c>
      <c r="H166" s="83" t="s">
        <v>32</v>
      </c>
      <c r="I166" s="11" t="s">
        <v>32</v>
      </c>
      <c r="J166" s="11" t="s">
        <v>32</v>
      </c>
    </row>
    <row r="167" spans="1:10" x14ac:dyDescent="0.3">
      <c r="A167" s="4" t="s">
        <v>383</v>
      </c>
      <c r="B167" s="4" t="s">
        <v>384</v>
      </c>
      <c r="C167">
        <v>20250</v>
      </c>
      <c r="E167" s="4" t="s">
        <v>33</v>
      </c>
      <c r="F167" s="4" t="s">
        <v>33</v>
      </c>
      <c r="H167" s="83" t="s">
        <v>32</v>
      </c>
      <c r="I167" s="11" t="s">
        <v>32</v>
      </c>
      <c r="J167" s="11" t="s">
        <v>32</v>
      </c>
    </row>
    <row r="168" spans="1:10" x14ac:dyDescent="0.3">
      <c r="A168" s="4" t="s">
        <v>385</v>
      </c>
      <c r="B168" s="4" t="s">
        <v>386</v>
      </c>
      <c r="C168">
        <v>20270</v>
      </c>
      <c r="E168" s="4" t="s">
        <v>33</v>
      </c>
      <c r="F168" s="4" t="s">
        <v>33</v>
      </c>
      <c r="H168" s="83" t="s">
        <v>32</v>
      </c>
      <c r="I168" s="11" t="s">
        <v>32</v>
      </c>
      <c r="J168" s="11" t="s">
        <v>32</v>
      </c>
    </row>
    <row r="169" spans="1:10" x14ac:dyDescent="0.3">
      <c r="A169" s="4" t="s">
        <v>387</v>
      </c>
      <c r="B169" s="4" t="s">
        <v>388</v>
      </c>
      <c r="C169">
        <v>20213</v>
      </c>
      <c r="E169" s="4" t="s">
        <v>33</v>
      </c>
      <c r="F169" s="4" t="s">
        <v>33</v>
      </c>
      <c r="H169" s="83" t="s">
        <v>32</v>
      </c>
      <c r="I169" s="11" t="s">
        <v>32</v>
      </c>
      <c r="J169" s="11" t="s">
        <v>32</v>
      </c>
    </row>
    <row r="170" spans="1:10" x14ac:dyDescent="0.3">
      <c r="A170" s="4" t="s">
        <v>389</v>
      </c>
      <c r="B170" s="4" t="s">
        <v>390</v>
      </c>
      <c r="C170">
        <v>20212</v>
      </c>
      <c r="E170" s="4" t="s">
        <v>33</v>
      </c>
      <c r="F170" s="4" t="s">
        <v>33</v>
      </c>
      <c r="H170" s="83" t="s">
        <v>32</v>
      </c>
      <c r="I170" s="11" t="s">
        <v>32</v>
      </c>
      <c r="J170" s="11" t="s">
        <v>32</v>
      </c>
    </row>
    <row r="171" spans="1:10" x14ac:dyDescent="0.3">
      <c r="A171" s="4" t="s">
        <v>391</v>
      </c>
      <c r="B171" s="4" t="s">
        <v>392</v>
      </c>
      <c r="C171">
        <v>20235</v>
      </c>
      <c r="E171" s="4" t="s">
        <v>33</v>
      </c>
      <c r="F171" s="4" t="s">
        <v>33</v>
      </c>
      <c r="H171" s="83" t="s">
        <v>32</v>
      </c>
      <c r="I171" s="11" t="s">
        <v>32</v>
      </c>
      <c r="J171" s="11" t="s">
        <v>32</v>
      </c>
    </row>
    <row r="172" spans="1:10" x14ac:dyDescent="0.3">
      <c r="A172" s="4" t="s">
        <v>393</v>
      </c>
      <c r="B172" s="4" t="s">
        <v>394</v>
      </c>
      <c r="C172">
        <v>20218</v>
      </c>
      <c r="E172" s="4" t="s">
        <v>33</v>
      </c>
      <c r="F172" s="4" t="s">
        <v>33</v>
      </c>
      <c r="H172" s="83" t="s">
        <v>32</v>
      </c>
      <c r="I172" s="11" t="s">
        <v>32</v>
      </c>
      <c r="J172" s="11" t="s">
        <v>32</v>
      </c>
    </row>
    <row r="173" spans="1:10" x14ac:dyDescent="0.3">
      <c r="A173" s="4" t="s">
        <v>395</v>
      </c>
      <c r="B173" s="4" t="s">
        <v>396</v>
      </c>
      <c r="C173">
        <v>20218</v>
      </c>
      <c r="E173" s="4" t="s">
        <v>33</v>
      </c>
      <c r="F173" s="4" t="s">
        <v>33</v>
      </c>
      <c r="H173" s="83" t="s">
        <v>32</v>
      </c>
      <c r="I173" s="11" t="s">
        <v>32</v>
      </c>
      <c r="J173" s="11" t="s">
        <v>32</v>
      </c>
    </row>
    <row r="174" spans="1:10" x14ac:dyDescent="0.3">
      <c r="A174" s="4" t="s">
        <v>397</v>
      </c>
      <c r="B174" s="4" t="s">
        <v>398</v>
      </c>
      <c r="C174">
        <v>20218</v>
      </c>
      <c r="E174" s="4" t="s">
        <v>33</v>
      </c>
      <c r="F174" s="4" t="s">
        <v>33</v>
      </c>
      <c r="H174" s="83" t="s">
        <v>32</v>
      </c>
      <c r="I174" s="11" t="s">
        <v>32</v>
      </c>
      <c r="J174" s="11" t="s">
        <v>32</v>
      </c>
    </row>
    <row r="175" spans="1:10" x14ac:dyDescent="0.3">
      <c r="A175" s="4" t="s">
        <v>399</v>
      </c>
      <c r="B175" s="4" t="s">
        <v>400</v>
      </c>
      <c r="C175">
        <v>20236</v>
      </c>
      <c r="E175" s="4" t="s">
        <v>33</v>
      </c>
      <c r="F175" s="4" t="s">
        <v>33</v>
      </c>
      <c r="H175" s="83" t="s">
        <v>32</v>
      </c>
      <c r="I175" s="11" t="s">
        <v>32</v>
      </c>
      <c r="J175" s="11" t="s">
        <v>32</v>
      </c>
    </row>
    <row r="176" spans="1:10" x14ac:dyDescent="0.3">
      <c r="A176" s="4" t="s">
        <v>401</v>
      </c>
      <c r="B176" s="4" t="s">
        <v>402</v>
      </c>
      <c r="C176">
        <v>20225</v>
      </c>
      <c r="E176" s="4" t="s">
        <v>33</v>
      </c>
      <c r="F176" s="4" t="s">
        <v>33</v>
      </c>
      <c r="H176" s="83" t="s">
        <v>32</v>
      </c>
      <c r="I176" s="11" t="s">
        <v>32</v>
      </c>
      <c r="J176" s="11" t="s">
        <v>32</v>
      </c>
    </row>
    <row r="177" spans="1:10" x14ac:dyDescent="0.3">
      <c r="A177" s="4" t="s">
        <v>403</v>
      </c>
      <c r="B177" s="4" t="s">
        <v>404</v>
      </c>
      <c r="C177">
        <v>20238</v>
      </c>
      <c r="E177" s="4" t="s">
        <v>33</v>
      </c>
      <c r="F177" s="4" t="s">
        <v>33</v>
      </c>
      <c r="H177" s="83" t="s">
        <v>32</v>
      </c>
      <c r="I177" s="11" t="s">
        <v>32</v>
      </c>
      <c r="J177" s="11" t="s">
        <v>32</v>
      </c>
    </row>
    <row r="178" spans="1:10" x14ac:dyDescent="0.3">
      <c r="A178" s="4" t="s">
        <v>405</v>
      </c>
      <c r="B178" s="4" t="s">
        <v>406</v>
      </c>
      <c r="C178">
        <v>20221</v>
      </c>
      <c r="E178" s="4" t="s">
        <v>33</v>
      </c>
      <c r="F178" s="4" t="s">
        <v>33</v>
      </c>
      <c r="H178" s="83" t="s">
        <v>32</v>
      </c>
      <c r="I178" s="11" t="s">
        <v>32</v>
      </c>
      <c r="J178" s="11" t="s">
        <v>32</v>
      </c>
    </row>
    <row r="179" spans="1:10" x14ac:dyDescent="0.3">
      <c r="A179" s="4" t="s">
        <v>407</v>
      </c>
      <c r="B179" s="4" t="s">
        <v>408</v>
      </c>
      <c r="C179">
        <v>20230</v>
      </c>
      <c r="E179" s="4" t="s">
        <v>33</v>
      </c>
      <c r="F179" s="4" t="s">
        <v>33</v>
      </c>
      <c r="H179" s="83" t="s">
        <v>32</v>
      </c>
      <c r="I179" s="11" t="s">
        <v>32</v>
      </c>
      <c r="J179" s="11" t="s">
        <v>32</v>
      </c>
    </row>
    <row r="180" spans="1:10" x14ac:dyDescent="0.3">
      <c r="A180" s="4" t="s">
        <v>409</v>
      </c>
      <c r="B180" s="4" t="s">
        <v>410</v>
      </c>
      <c r="C180">
        <v>20256</v>
      </c>
      <c r="E180" s="4" t="s">
        <v>33</v>
      </c>
      <c r="F180" s="4" t="s">
        <v>33</v>
      </c>
      <c r="H180" s="83" t="s">
        <v>31</v>
      </c>
      <c r="I180" s="11" t="s">
        <v>32</v>
      </c>
      <c r="J180" s="11" t="s">
        <v>32</v>
      </c>
    </row>
    <row r="181" spans="1:10" x14ac:dyDescent="0.3">
      <c r="A181" s="4" t="s">
        <v>411</v>
      </c>
      <c r="B181" s="4" t="s">
        <v>412</v>
      </c>
      <c r="C181">
        <v>20224</v>
      </c>
      <c r="E181" s="4" t="s">
        <v>33</v>
      </c>
      <c r="F181" s="4" t="s">
        <v>33</v>
      </c>
      <c r="H181" s="83" t="s">
        <v>32</v>
      </c>
      <c r="I181" s="11" t="s">
        <v>32</v>
      </c>
      <c r="J181" s="11" t="s">
        <v>32</v>
      </c>
    </row>
    <row r="182" spans="1:10" x14ac:dyDescent="0.3">
      <c r="A182" s="4" t="s">
        <v>413</v>
      </c>
      <c r="B182" s="4" t="s">
        <v>414</v>
      </c>
      <c r="C182">
        <v>20250</v>
      </c>
      <c r="E182" s="4" t="s">
        <v>33</v>
      </c>
      <c r="F182" s="4" t="s">
        <v>33</v>
      </c>
      <c r="H182" s="83" t="s">
        <v>32</v>
      </c>
      <c r="I182" s="11" t="s">
        <v>32</v>
      </c>
      <c r="J182" s="11" t="s">
        <v>32</v>
      </c>
    </row>
    <row r="183" spans="1:10" x14ac:dyDescent="0.3">
      <c r="A183" s="4" t="s">
        <v>415</v>
      </c>
      <c r="B183" s="4" t="s">
        <v>416</v>
      </c>
      <c r="C183">
        <v>20226</v>
      </c>
      <c r="E183" s="4" t="s">
        <v>33</v>
      </c>
      <c r="F183" s="4" t="s">
        <v>33</v>
      </c>
      <c r="H183" s="83" t="s">
        <v>32</v>
      </c>
      <c r="I183" s="11" t="s">
        <v>32</v>
      </c>
      <c r="J183" s="11" t="s">
        <v>32</v>
      </c>
    </row>
    <row r="184" spans="1:10" x14ac:dyDescent="0.3">
      <c r="A184" s="4" t="s">
        <v>417</v>
      </c>
      <c r="B184" s="4" t="s">
        <v>418</v>
      </c>
      <c r="C184">
        <v>20237</v>
      </c>
      <c r="E184" s="4" t="s">
        <v>33</v>
      </c>
      <c r="F184" s="4" t="s">
        <v>33</v>
      </c>
      <c r="H184" s="83" t="s">
        <v>32</v>
      </c>
      <c r="I184" s="11" t="s">
        <v>32</v>
      </c>
      <c r="J184" s="11" t="s">
        <v>32</v>
      </c>
    </row>
    <row r="185" spans="1:10" x14ac:dyDescent="0.3">
      <c r="A185" s="4" t="s">
        <v>419</v>
      </c>
      <c r="B185" s="4" t="s">
        <v>420</v>
      </c>
      <c r="C185">
        <v>20290</v>
      </c>
      <c r="E185" s="4" t="s">
        <v>33</v>
      </c>
      <c r="F185" s="4" t="s">
        <v>33</v>
      </c>
      <c r="H185" s="83" t="s">
        <v>32</v>
      </c>
      <c r="I185" s="11" t="s">
        <v>32</v>
      </c>
      <c r="J185" s="11" t="s">
        <v>32</v>
      </c>
    </row>
    <row r="186" spans="1:10" x14ac:dyDescent="0.3">
      <c r="A186" s="4" t="s">
        <v>421</v>
      </c>
      <c r="B186" s="4" t="s">
        <v>422</v>
      </c>
      <c r="C186">
        <v>20212</v>
      </c>
      <c r="E186" s="4" t="s">
        <v>33</v>
      </c>
      <c r="F186" s="4" t="s">
        <v>33</v>
      </c>
      <c r="H186" s="83" t="s">
        <v>32</v>
      </c>
      <c r="I186" s="11" t="s">
        <v>32</v>
      </c>
      <c r="J186" s="11" t="s">
        <v>32</v>
      </c>
    </row>
    <row r="187" spans="1:10" x14ac:dyDescent="0.3">
      <c r="A187" s="4" t="s">
        <v>423</v>
      </c>
      <c r="B187" s="4" t="s">
        <v>424</v>
      </c>
      <c r="C187">
        <v>20244</v>
      </c>
      <c r="E187" s="4" t="s">
        <v>33</v>
      </c>
      <c r="F187" s="4" t="s">
        <v>33</v>
      </c>
      <c r="H187" s="83" t="s">
        <v>32</v>
      </c>
      <c r="I187" s="11" t="s">
        <v>32</v>
      </c>
      <c r="J187" s="11" t="s">
        <v>32</v>
      </c>
    </row>
    <row r="188" spans="1:10" x14ac:dyDescent="0.3">
      <c r="A188" s="4" t="s">
        <v>425</v>
      </c>
      <c r="B188" s="4" t="s">
        <v>426</v>
      </c>
      <c r="C188">
        <v>20275</v>
      </c>
      <c r="E188" s="4" t="s">
        <v>33</v>
      </c>
      <c r="F188" s="4" t="s">
        <v>33</v>
      </c>
      <c r="H188" s="83" t="s">
        <v>32</v>
      </c>
      <c r="I188" s="11" t="s">
        <v>32</v>
      </c>
      <c r="J188" s="11" t="s">
        <v>32</v>
      </c>
    </row>
    <row r="189" spans="1:10" x14ac:dyDescent="0.3">
      <c r="A189" s="4" t="s">
        <v>427</v>
      </c>
      <c r="B189" s="4" t="s">
        <v>428</v>
      </c>
      <c r="C189">
        <v>20253</v>
      </c>
      <c r="E189" s="4" t="s">
        <v>33</v>
      </c>
      <c r="F189" s="4" t="s">
        <v>33</v>
      </c>
      <c r="H189" s="83" t="s">
        <v>31</v>
      </c>
      <c r="I189" s="11" t="s">
        <v>32</v>
      </c>
      <c r="J189" s="11" t="s">
        <v>32</v>
      </c>
    </row>
    <row r="190" spans="1:10" x14ac:dyDescent="0.3">
      <c r="A190" s="4" t="s">
        <v>429</v>
      </c>
      <c r="B190" s="4" t="s">
        <v>430</v>
      </c>
      <c r="C190">
        <v>20212</v>
      </c>
      <c r="E190" s="4" t="s">
        <v>33</v>
      </c>
      <c r="F190" s="4" t="s">
        <v>33</v>
      </c>
      <c r="H190" s="83" t="s">
        <v>32</v>
      </c>
      <c r="I190" s="11" t="s">
        <v>32</v>
      </c>
      <c r="J190" s="11" t="s">
        <v>32</v>
      </c>
    </row>
    <row r="191" spans="1:10" x14ac:dyDescent="0.3">
      <c r="A191" s="4" t="s">
        <v>431</v>
      </c>
      <c r="B191" s="4" t="s">
        <v>432</v>
      </c>
      <c r="C191">
        <v>20234</v>
      </c>
      <c r="E191" s="4" t="s">
        <v>33</v>
      </c>
      <c r="F191" s="4" t="s">
        <v>33</v>
      </c>
      <c r="H191" s="83" t="s">
        <v>32</v>
      </c>
      <c r="I191" s="11" t="s">
        <v>32</v>
      </c>
      <c r="J191" s="11" t="s">
        <v>32</v>
      </c>
    </row>
    <row r="192" spans="1:10" x14ac:dyDescent="0.3">
      <c r="A192" s="4" t="s">
        <v>433</v>
      </c>
      <c r="B192" s="4" t="s">
        <v>434</v>
      </c>
      <c r="C192">
        <v>20225</v>
      </c>
      <c r="E192" s="4" t="s">
        <v>33</v>
      </c>
      <c r="F192" s="4" t="s">
        <v>33</v>
      </c>
      <c r="H192" s="83" t="s">
        <v>32</v>
      </c>
      <c r="I192" s="11" t="s">
        <v>32</v>
      </c>
      <c r="J192" s="11" t="s">
        <v>32</v>
      </c>
    </row>
    <row r="193" spans="1:10" x14ac:dyDescent="0.3">
      <c r="A193" s="4" t="s">
        <v>435</v>
      </c>
      <c r="B193" s="4" t="s">
        <v>436</v>
      </c>
      <c r="C193">
        <v>20237</v>
      </c>
      <c r="E193" s="4" t="s">
        <v>33</v>
      </c>
      <c r="F193" s="4" t="s">
        <v>33</v>
      </c>
      <c r="H193" s="83" t="s">
        <v>32</v>
      </c>
      <c r="I193" s="11" t="s">
        <v>32</v>
      </c>
      <c r="J193" s="11" t="s">
        <v>32</v>
      </c>
    </row>
    <row r="194" spans="1:10" x14ac:dyDescent="0.3">
      <c r="A194" s="4" t="s">
        <v>437</v>
      </c>
      <c r="B194" s="4" t="s">
        <v>438</v>
      </c>
      <c r="C194">
        <v>20212</v>
      </c>
      <c r="E194" s="4" t="s">
        <v>33</v>
      </c>
      <c r="F194" s="4" t="s">
        <v>33</v>
      </c>
      <c r="H194" s="83" t="s">
        <v>32</v>
      </c>
      <c r="I194" s="11" t="s">
        <v>32</v>
      </c>
      <c r="J194" s="11" t="s">
        <v>32</v>
      </c>
    </row>
    <row r="195" spans="1:10" x14ac:dyDescent="0.3">
      <c r="A195" s="4" t="s">
        <v>439</v>
      </c>
      <c r="B195" s="4" t="s">
        <v>440</v>
      </c>
      <c r="C195">
        <v>20600</v>
      </c>
      <c r="E195" s="4" t="s">
        <v>33</v>
      </c>
      <c r="F195" s="4" t="s">
        <v>33</v>
      </c>
      <c r="H195" s="83" t="s">
        <v>31</v>
      </c>
      <c r="I195" s="11" t="s">
        <v>31</v>
      </c>
      <c r="J195" s="11" t="s">
        <v>31</v>
      </c>
    </row>
    <row r="196" spans="1:10" x14ac:dyDescent="0.3">
      <c r="A196" s="4" t="s">
        <v>441</v>
      </c>
      <c r="B196" s="4" t="s">
        <v>442</v>
      </c>
      <c r="C196">
        <v>20245</v>
      </c>
      <c r="E196" s="4" t="s">
        <v>33</v>
      </c>
      <c r="F196" s="4" t="s">
        <v>33</v>
      </c>
      <c r="H196" s="83" t="s">
        <v>32</v>
      </c>
      <c r="I196" s="11" t="s">
        <v>32</v>
      </c>
      <c r="J196" s="11" t="s">
        <v>32</v>
      </c>
    </row>
    <row r="197" spans="1:10" x14ac:dyDescent="0.3">
      <c r="A197" s="4" t="s">
        <v>443</v>
      </c>
      <c r="B197" s="4" t="s">
        <v>444</v>
      </c>
      <c r="C197">
        <v>20218</v>
      </c>
      <c r="E197" s="4" t="s">
        <v>33</v>
      </c>
      <c r="F197" s="4" t="s">
        <v>33</v>
      </c>
      <c r="H197" s="83" t="s">
        <v>32</v>
      </c>
      <c r="I197" s="11" t="s">
        <v>32</v>
      </c>
      <c r="J197" s="11" t="s">
        <v>32</v>
      </c>
    </row>
    <row r="198" spans="1:10" x14ac:dyDescent="0.3">
      <c r="A198" s="4" t="s">
        <v>445</v>
      </c>
      <c r="B198" s="4" t="s">
        <v>446</v>
      </c>
      <c r="C198">
        <v>20240</v>
      </c>
      <c r="E198" s="4" t="s">
        <v>33</v>
      </c>
      <c r="F198" s="4" t="s">
        <v>33</v>
      </c>
      <c r="H198" s="83" t="s">
        <v>32</v>
      </c>
      <c r="I198" s="11" t="s">
        <v>32</v>
      </c>
      <c r="J198" s="11" t="s">
        <v>32</v>
      </c>
    </row>
    <row r="199" spans="1:10" x14ac:dyDescent="0.3">
      <c r="A199" s="4" t="s">
        <v>447</v>
      </c>
      <c r="B199" s="4" t="s">
        <v>448</v>
      </c>
      <c r="C199">
        <v>20227</v>
      </c>
      <c r="E199" s="4" t="s">
        <v>33</v>
      </c>
      <c r="F199" s="4" t="s">
        <v>33</v>
      </c>
      <c r="H199" s="83" t="s">
        <v>32</v>
      </c>
      <c r="I199" s="11" t="s">
        <v>32</v>
      </c>
      <c r="J199" s="11" t="s">
        <v>32</v>
      </c>
    </row>
    <row r="200" spans="1:10" x14ac:dyDescent="0.3">
      <c r="A200" s="4" t="s">
        <v>449</v>
      </c>
      <c r="B200" s="4" t="s">
        <v>450</v>
      </c>
      <c r="C200">
        <v>20237</v>
      </c>
      <c r="E200" s="4" t="s">
        <v>33</v>
      </c>
      <c r="F200" s="4" t="s">
        <v>33</v>
      </c>
      <c r="H200" s="83" t="s">
        <v>32</v>
      </c>
      <c r="I200" s="11" t="s">
        <v>32</v>
      </c>
      <c r="J200" s="11" t="s">
        <v>32</v>
      </c>
    </row>
    <row r="201" spans="1:10" x14ac:dyDescent="0.3">
      <c r="A201" s="4" t="s">
        <v>451</v>
      </c>
      <c r="B201" s="4" t="s">
        <v>452</v>
      </c>
      <c r="C201">
        <v>20251</v>
      </c>
      <c r="E201" s="4" t="s">
        <v>33</v>
      </c>
      <c r="F201" s="4" t="s">
        <v>33</v>
      </c>
      <c r="H201" s="83" t="s">
        <v>32</v>
      </c>
      <c r="I201" s="11" t="s">
        <v>32</v>
      </c>
      <c r="J201" s="11" t="s">
        <v>32</v>
      </c>
    </row>
    <row r="202" spans="1:10" x14ac:dyDescent="0.3">
      <c r="A202" s="4" t="s">
        <v>453</v>
      </c>
      <c r="B202" s="4" t="s">
        <v>454</v>
      </c>
      <c r="C202">
        <v>20220</v>
      </c>
      <c r="E202" s="4" t="s">
        <v>33</v>
      </c>
      <c r="F202" s="4" t="s">
        <v>33</v>
      </c>
      <c r="H202" s="83" t="s">
        <v>31</v>
      </c>
      <c r="I202" s="11" t="s">
        <v>32</v>
      </c>
      <c r="J202" s="11" t="s">
        <v>32</v>
      </c>
    </row>
    <row r="203" spans="1:10" x14ac:dyDescent="0.3">
      <c r="A203" s="4" t="s">
        <v>455</v>
      </c>
      <c r="B203" s="4" t="s">
        <v>456</v>
      </c>
      <c r="C203">
        <v>20243</v>
      </c>
      <c r="E203" s="4" t="s">
        <v>33</v>
      </c>
      <c r="F203" s="4" t="s">
        <v>33</v>
      </c>
      <c r="H203" s="83" t="s">
        <v>32</v>
      </c>
      <c r="I203" s="11" t="s">
        <v>32</v>
      </c>
      <c r="J203" s="11" t="s">
        <v>32</v>
      </c>
    </row>
    <row r="204" spans="1:10" x14ac:dyDescent="0.3">
      <c r="A204" s="4" t="s">
        <v>457</v>
      </c>
      <c r="B204" s="4" t="s">
        <v>458</v>
      </c>
      <c r="C204">
        <v>20218</v>
      </c>
      <c r="E204" s="4" t="s">
        <v>33</v>
      </c>
      <c r="F204" s="4" t="s">
        <v>33</v>
      </c>
      <c r="H204" s="83" t="s">
        <v>32</v>
      </c>
      <c r="I204" s="11" t="s">
        <v>32</v>
      </c>
      <c r="J204" s="11" t="s">
        <v>32</v>
      </c>
    </row>
    <row r="205" spans="1:10" x14ac:dyDescent="0.3">
      <c r="A205" s="4" t="s">
        <v>459</v>
      </c>
      <c r="B205" s="4" t="s">
        <v>460</v>
      </c>
      <c r="C205">
        <v>20244</v>
      </c>
      <c r="E205" s="4" t="s">
        <v>33</v>
      </c>
      <c r="F205" s="4" t="s">
        <v>33</v>
      </c>
      <c r="H205" s="83" t="s">
        <v>32</v>
      </c>
      <c r="I205" s="11" t="s">
        <v>32</v>
      </c>
      <c r="J205" s="11" t="s">
        <v>32</v>
      </c>
    </row>
    <row r="206" spans="1:10" x14ac:dyDescent="0.3">
      <c r="A206" s="4" t="s">
        <v>461</v>
      </c>
      <c r="B206" s="4" t="s">
        <v>462</v>
      </c>
      <c r="C206">
        <v>20225</v>
      </c>
      <c r="E206" s="4" t="s">
        <v>33</v>
      </c>
      <c r="F206" s="4" t="s">
        <v>33</v>
      </c>
      <c r="H206" s="83" t="s">
        <v>32</v>
      </c>
      <c r="I206" s="11" t="s">
        <v>32</v>
      </c>
      <c r="J206" s="11" t="s">
        <v>32</v>
      </c>
    </row>
    <row r="207" spans="1:10" x14ac:dyDescent="0.3">
      <c r="A207" s="4" t="s">
        <v>463</v>
      </c>
      <c r="B207" s="4" t="s">
        <v>464</v>
      </c>
      <c r="C207">
        <v>20252</v>
      </c>
      <c r="E207" s="4" t="s">
        <v>33</v>
      </c>
      <c r="F207" s="4" t="s">
        <v>33</v>
      </c>
      <c r="H207" s="83" t="s">
        <v>32</v>
      </c>
      <c r="I207" s="11" t="s">
        <v>83</v>
      </c>
      <c r="J207" s="11" t="s">
        <v>84</v>
      </c>
    </row>
    <row r="208" spans="1:10" x14ac:dyDescent="0.3">
      <c r="A208" s="4" t="s">
        <v>465</v>
      </c>
      <c r="B208" s="4" t="s">
        <v>466</v>
      </c>
      <c r="C208">
        <v>20230</v>
      </c>
      <c r="E208" s="4" t="s">
        <v>33</v>
      </c>
      <c r="F208" s="4" t="s">
        <v>33</v>
      </c>
      <c r="H208" s="83" t="s">
        <v>32</v>
      </c>
      <c r="I208" s="11" t="s">
        <v>32</v>
      </c>
      <c r="J208" s="11" t="s">
        <v>32</v>
      </c>
    </row>
    <row r="209" spans="1:10" x14ac:dyDescent="0.3">
      <c r="A209" s="4" t="s">
        <v>467</v>
      </c>
      <c r="B209" s="4" t="s">
        <v>468</v>
      </c>
      <c r="C209">
        <v>20215</v>
      </c>
      <c r="E209" s="4" t="s">
        <v>33</v>
      </c>
      <c r="F209" s="4" t="s">
        <v>33</v>
      </c>
      <c r="H209" s="83" t="s">
        <v>32</v>
      </c>
      <c r="I209" s="11" t="s">
        <v>32</v>
      </c>
      <c r="J209" s="11" t="s">
        <v>32</v>
      </c>
    </row>
    <row r="210" spans="1:10" x14ac:dyDescent="0.3">
      <c r="A210" s="4" t="s">
        <v>469</v>
      </c>
      <c r="B210" s="4" t="s">
        <v>470</v>
      </c>
      <c r="C210">
        <v>20224</v>
      </c>
      <c r="E210" s="4" t="s">
        <v>33</v>
      </c>
      <c r="F210" s="4" t="s">
        <v>33</v>
      </c>
      <c r="H210" s="83" t="s">
        <v>32</v>
      </c>
      <c r="I210" s="11" t="s">
        <v>32</v>
      </c>
      <c r="J210" s="11" t="s">
        <v>32</v>
      </c>
    </row>
    <row r="211" spans="1:10" x14ac:dyDescent="0.3">
      <c r="A211" s="4" t="s">
        <v>471</v>
      </c>
      <c r="B211" s="4" t="s">
        <v>472</v>
      </c>
      <c r="C211">
        <v>20290</v>
      </c>
      <c r="E211" s="4" t="s">
        <v>33</v>
      </c>
      <c r="F211" s="4" t="s">
        <v>33</v>
      </c>
      <c r="H211" s="83" t="s">
        <v>31</v>
      </c>
      <c r="I211" s="11" t="s">
        <v>31</v>
      </c>
      <c r="J211" s="11" t="s">
        <v>31</v>
      </c>
    </row>
    <row r="212" spans="1:10" x14ac:dyDescent="0.3">
      <c r="A212" s="4" t="s">
        <v>473</v>
      </c>
      <c r="B212" s="4" t="s">
        <v>474</v>
      </c>
      <c r="C212">
        <v>20240</v>
      </c>
      <c r="E212" s="4" t="s">
        <v>33</v>
      </c>
      <c r="F212" s="4" t="s">
        <v>33</v>
      </c>
      <c r="H212" s="83" t="s">
        <v>32</v>
      </c>
      <c r="I212" s="11" t="s">
        <v>32</v>
      </c>
      <c r="J212" s="11" t="s">
        <v>32</v>
      </c>
    </row>
    <row r="213" spans="1:10" x14ac:dyDescent="0.3">
      <c r="A213" s="4" t="s">
        <v>475</v>
      </c>
      <c r="B213" s="4" t="s">
        <v>476</v>
      </c>
      <c r="C213">
        <v>20260</v>
      </c>
      <c r="E213" s="4" t="s">
        <v>33</v>
      </c>
      <c r="F213" s="4" t="s">
        <v>33</v>
      </c>
      <c r="H213" s="83" t="s">
        <v>31</v>
      </c>
      <c r="I213" s="11" t="s">
        <v>32</v>
      </c>
      <c r="J213" s="11" t="s">
        <v>32</v>
      </c>
    </row>
    <row r="214" spans="1:10" x14ac:dyDescent="0.3">
      <c r="A214" s="4" t="s">
        <v>477</v>
      </c>
      <c r="B214" s="4" t="s">
        <v>478</v>
      </c>
      <c r="C214">
        <v>20228</v>
      </c>
      <c r="E214" s="4" t="s">
        <v>33</v>
      </c>
      <c r="F214" s="4" t="s">
        <v>33</v>
      </c>
      <c r="H214" s="83" t="s">
        <v>32</v>
      </c>
      <c r="I214" s="11" t="s">
        <v>32</v>
      </c>
      <c r="J214" s="11" t="s">
        <v>32</v>
      </c>
    </row>
    <row r="215" spans="1:10" x14ac:dyDescent="0.3">
      <c r="A215" s="4" t="s">
        <v>479</v>
      </c>
      <c r="B215" s="4" t="s">
        <v>480</v>
      </c>
      <c r="C215">
        <v>20245</v>
      </c>
      <c r="E215" s="4" t="s">
        <v>33</v>
      </c>
      <c r="F215" s="4" t="s">
        <v>33</v>
      </c>
      <c r="H215" s="83" t="s">
        <v>32</v>
      </c>
      <c r="I215" s="11" t="s">
        <v>32</v>
      </c>
      <c r="J215" s="11" t="s">
        <v>32</v>
      </c>
    </row>
    <row r="216" spans="1:10" x14ac:dyDescent="0.3">
      <c r="A216" s="4" t="s">
        <v>481</v>
      </c>
      <c r="B216" s="4" t="s">
        <v>482</v>
      </c>
      <c r="C216">
        <v>20270</v>
      </c>
      <c r="E216" s="4" t="s">
        <v>33</v>
      </c>
      <c r="F216" s="4" t="s">
        <v>33</v>
      </c>
      <c r="H216" s="83" t="s">
        <v>32</v>
      </c>
      <c r="I216" s="11" t="s">
        <v>32</v>
      </c>
      <c r="J216" s="11" t="s">
        <v>32</v>
      </c>
    </row>
    <row r="217" spans="1:10" x14ac:dyDescent="0.3">
      <c r="A217" s="4" t="s">
        <v>483</v>
      </c>
      <c r="B217" s="4" t="s">
        <v>484</v>
      </c>
      <c r="C217">
        <v>20259</v>
      </c>
      <c r="E217" s="4" t="s">
        <v>33</v>
      </c>
      <c r="F217" s="4" t="s">
        <v>33</v>
      </c>
      <c r="H217" s="83" t="s">
        <v>32</v>
      </c>
      <c r="I217" s="11" t="s">
        <v>32</v>
      </c>
      <c r="J217" s="11" t="s">
        <v>32</v>
      </c>
    </row>
    <row r="218" spans="1:10" x14ac:dyDescent="0.3">
      <c r="A218" s="4" t="s">
        <v>485</v>
      </c>
      <c r="B218" s="4" t="s">
        <v>486</v>
      </c>
      <c r="C218">
        <v>20212</v>
      </c>
      <c r="E218" s="4" t="s">
        <v>33</v>
      </c>
      <c r="F218" s="4" t="s">
        <v>33</v>
      </c>
      <c r="H218" s="83" t="s">
        <v>32</v>
      </c>
      <c r="I218" s="11" t="s">
        <v>32</v>
      </c>
      <c r="J218" s="11" t="s">
        <v>32</v>
      </c>
    </row>
    <row r="219" spans="1:10" x14ac:dyDescent="0.3">
      <c r="A219" s="4" t="s">
        <v>487</v>
      </c>
      <c r="B219" s="4" t="s">
        <v>488</v>
      </c>
      <c r="C219">
        <v>20287</v>
      </c>
      <c r="E219" s="4" t="s">
        <v>33</v>
      </c>
      <c r="F219" s="4" t="s">
        <v>33</v>
      </c>
      <c r="H219" s="83" t="s">
        <v>32</v>
      </c>
      <c r="I219" s="11" t="s">
        <v>32</v>
      </c>
      <c r="J219" s="11" t="s">
        <v>32</v>
      </c>
    </row>
    <row r="220" spans="1:10" x14ac:dyDescent="0.3">
      <c r="A220" s="4" t="s">
        <v>489</v>
      </c>
      <c r="B220" s="4" t="s">
        <v>490</v>
      </c>
      <c r="C220">
        <v>20270</v>
      </c>
      <c r="E220" s="4" t="s">
        <v>33</v>
      </c>
      <c r="F220" s="4" t="s">
        <v>33</v>
      </c>
      <c r="H220" s="83" t="s">
        <v>32</v>
      </c>
      <c r="I220" s="11" t="s">
        <v>32</v>
      </c>
      <c r="J220" s="11" t="s">
        <v>32</v>
      </c>
    </row>
    <row r="221" spans="1:10" x14ac:dyDescent="0.3">
      <c r="A221" s="4" t="s">
        <v>491</v>
      </c>
      <c r="B221" s="4" t="s">
        <v>492</v>
      </c>
      <c r="C221">
        <v>20218</v>
      </c>
      <c r="E221" s="4" t="s">
        <v>33</v>
      </c>
      <c r="F221" s="4" t="s">
        <v>33</v>
      </c>
      <c r="H221" s="83" t="s">
        <v>32</v>
      </c>
      <c r="I221" s="11" t="s">
        <v>32</v>
      </c>
      <c r="J221" s="11" t="s">
        <v>32</v>
      </c>
    </row>
    <row r="222" spans="1:10" x14ac:dyDescent="0.3">
      <c r="A222" s="4" t="s">
        <v>493</v>
      </c>
      <c r="B222" s="4" t="s">
        <v>494</v>
      </c>
      <c r="C222">
        <v>20229</v>
      </c>
      <c r="E222" s="4" t="s">
        <v>33</v>
      </c>
      <c r="F222" s="4" t="s">
        <v>33</v>
      </c>
      <c r="H222" s="83" t="s">
        <v>32</v>
      </c>
      <c r="I222" s="11" t="s">
        <v>32</v>
      </c>
      <c r="J222" s="11" t="s">
        <v>32</v>
      </c>
    </row>
    <row r="223" spans="1:10" x14ac:dyDescent="0.3">
      <c r="A223" s="4" t="s">
        <v>495</v>
      </c>
      <c r="B223" s="4" t="s">
        <v>496</v>
      </c>
      <c r="C223">
        <v>20214</v>
      </c>
      <c r="E223" s="4" t="s">
        <v>33</v>
      </c>
      <c r="F223" s="4" t="s">
        <v>33</v>
      </c>
      <c r="H223" s="83" t="s">
        <v>32</v>
      </c>
      <c r="I223" s="11" t="s">
        <v>32</v>
      </c>
      <c r="J223" s="11" t="s">
        <v>32</v>
      </c>
    </row>
    <row r="224" spans="1:10" x14ac:dyDescent="0.3">
      <c r="A224" s="4" t="s">
        <v>497</v>
      </c>
      <c r="B224" s="4" t="s">
        <v>498</v>
      </c>
      <c r="C224">
        <v>20290</v>
      </c>
      <c r="E224" s="4" t="s">
        <v>33</v>
      </c>
      <c r="F224" s="4" t="s">
        <v>33</v>
      </c>
      <c r="H224" s="83" t="s">
        <v>32</v>
      </c>
      <c r="I224" s="11" t="s">
        <v>83</v>
      </c>
      <c r="J224" s="11" t="s">
        <v>84</v>
      </c>
    </row>
    <row r="225" spans="1:10" x14ac:dyDescent="0.3">
      <c r="A225" s="4" t="s">
        <v>499</v>
      </c>
      <c r="B225" s="4" t="s">
        <v>500</v>
      </c>
      <c r="C225">
        <v>20214</v>
      </c>
      <c r="E225" s="4" t="s">
        <v>33</v>
      </c>
      <c r="F225" s="4" t="s">
        <v>33</v>
      </c>
      <c r="H225" s="83" t="s">
        <v>32</v>
      </c>
      <c r="I225" s="11" t="s">
        <v>32</v>
      </c>
      <c r="J225" s="11" t="s">
        <v>32</v>
      </c>
    </row>
    <row r="226" spans="1:10" x14ac:dyDescent="0.3">
      <c r="A226" s="4" t="s">
        <v>501</v>
      </c>
      <c r="B226" s="4" t="s">
        <v>502</v>
      </c>
      <c r="C226">
        <v>20220</v>
      </c>
      <c r="E226" s="4" t="s">
        <v>33</v>
      </c>
      <c r="F226" s="4" t="s">
        <v>33</v>
      </c>
      <c r="H226" s="83" t="s">
        <v>31</v>
      </c>
      <c r="I226" s="11" t="s">
        <v>32</v>
      </c>
      <c r="J226" s="11" t="s">
        <v>32</v>
      </c>
    </row>
    <row r="227" spans="1:10" x14ac:dyDescent="0.3">
      <c r="A227" s="4" t="s">
        <v>503</v>
      </c>
      <c r="B227" s="4" t="s">
        <v>504</v>
      </c>
      <c r="C227">
        <v>20218</v>
      </c>
      <c r="E227" s="4" t="s">
        <v>33</v>
      </c>
      <c r="F227" s="4" t="s">
        <v>33</v>
      </c>
      <c r="H227" s="83" t="s">
        <v>32</v>
      </c>
      <c r="I227" s="11" t="s">
        <v>32</v>
      </c>
      <c r="J227" s="11" t="s">
        <v>32</v>
      </c>
    </row>
    <row r="228" spans="1:10" x14ac:dyDescent="0.3">
      <c r="A228" s="4" t="s">
        <v>505</v>
      </c>
      <c r="B228" s="4" t="s">
        <v>506</v>
      </c>
      <c r="C228">
        <v>20238</v>
      </c>
      <c r="E228" s="4" t="s">
        <v>33</v>
      </c>
      <c r="F228" s="4" t="s">
        <v>33</v>
      </c>
      <c r="H228" s="83" t="s">
        <v>32</v>
      </c>
      <c r="I228" s="11" t="s">
        <v>32</v>
      </c>
      <c r="J228" s="11" t="s">
        <v>32</v>
      </c>
    </row>
    <row r="229" spans="1:10" x14ac:dyDescent="0.3">
      <c r="A229" s="4" t="s">
        <v>507</v>
      </c>
      <c r="B229" s="4" t="s">
        <v>508</v>
      </c>
      <c r="C229">
        <v>20219</v>
      </c>
      <c r="E229" s="4" t="s">
        <v>33</v>
      </c>
      <c r="F229" s="4" t="s">
        <v>33</v>
      </c>
      <c r="H229" s="83" t="s">
        <v>32</v>
      </c>
      <c r="I229" s="11" t="s">
        <v>32</v>
      </c>
      <c r="J229" s="11" t="s">
        <v>32</v>
      </c>
    </row>
    <row r="230" spans="1:10" x14ac:dyDescent="0.3">
      <c r="A230" s="4" t="s">
        <v>509</v>
      </c>
      <c r="B230" s="4" t="s">
        <v>510</v>
      </c>
      <c r="C230">
        <v>20239</v>
      </c>
      <c r="E230" s="4" t="s">
        <v>33</v>
      </c>
      <c r="F230" s="4" t="s">
        <v>33</v>
      </c>
      <c r="H230" s="83" t="s">
        <v>32</v>
      </c>
      <c r="I230" s="11" t="s">
        <v>32</v>
      </c>
      <c r="J230" s="11" t="s">
        <v>32</v>
      </c>
    </row>
    <row r="231" spans="1:10" x14ac:dyDescent="0.3">
      <c r="A231" s="4" t="s">
        <v>511</v>
      </c>
      <c r="B231" s="4" t="s">
        <v>512</v>
      </c>
      <c r="C231">
        <v>20225</v>
      </c>
      <c r="E231" s="4" t="s">
        <v>33</v>
      </c>
      <c r="F231" s="4" t="s">
        <v>33</v>
      </c>
      <c r="H231" s="83" t="s">
        <v>32</v>
      </c>
      <c r="I231" s="11" t="s">
        <v>32</v>
      </c>
      <c r="J231" s="11" t="s">
        <v>32</v>
      </c>
    </row>
    <row r="232" spans="1:10" x14ac:dyDescent="0.3">
      <c r="A232" s="4" t="s">
        <v>513</v>
      </c>
      <c r="B232" s="4" t="s">
        <v>514</v>
      </c>
      <c r="C232">
        <v>20225</v>
      </c>
      <c r="E232" s="4" t="s">
        <v>33</v>
      </c>
      <c r="F232" s="4" t="s">
        <v>33</v>
      </c>
      <c r="H232" s="83" t="s">
        <v>32</v>
      </c>
      <c r="I232" s="11" t="s">
        <v>32</v>
      </c>
      <c r="J232" s="11" t="s">
        <v>32</v>
      </c>
    </row>
    <row r="233" spans="1:10" x14ac:dyDescent="0.3">
      <c r="A233" s="4" t="s">
        <v>515</v>
      </c>
      <c r="B233" s="4" t="s">
        <v>516</v>
      </c>
      <c r="C233">
        <v>20229</v>
      </c>
      <c r="E233" s="4" t="s">
        <v>33</v>
      </c>
      <c r="F233" s="4" t="s">
        <v>33</v>
      </c>
      <c r="H233" s="83" t="s">
        <v>32</v>
      </c>
      <c r="I233" s="11" t="s">
        <v>32</v>
      </c>
      <c r="J233" s="11" t="s">
        <v>32</v>
      </c>
    </row>
    <row r="234" spans="1:10" x14ac:dyDescent="0.3">
      <c r="A234" s="4" t="s">
        <v>517</v>
      </c>
      <c r="B234" s="4" t="s">
        <v>518</v>
      </c>
      <c r="C234">
        <v>20242</v>
      </c>
      <c r="E234" s="4" t="s">
        <v>33</v>
      </c>
      <c r="F234" s="4" t="s">
        <v>33</v>
      </c>
      <c r="H234" s="83" t="s">
        <v>32</v>
      </c>
      <c r="I234" s="11" t="s">
        <v>32</v>
      </c>
      <c r="J234" s="11" t="s">
        <v>32</v>
      </c>
    </row>
    <row r="235" spans="1:10" x14ac:dyDescent="0.3">
      <c r="A235" s="4" t="s">
        <v>519</v>
      </c>
      <c r="B235" s="4" t="s">
        <v>520</v>
      </c>
      <c r="C235">
        <v>20217</v>
      </c>
      <c r="E235" s="4" t="s">
        <v>33</v>
      </c>
      <c r="F235" s="4" t="s">
        <v>33</v>
      </c>
      <c r="H235" s="83" t="s">
        <v>31</v>
      </c>
      <c r="I235" s="11" t="s">
        <v>32</v>
      </c>
      <c r="J235" s="11" t="s">
        <v>32</v>
      </c>
    </row>
    <row r="236" spans="1:10" x14ac:dyDescent="0.3">
      <c r="A236" s="4" t="s">
        <v>521</v>
      </c>
      <c r="B236" s="4" t="s">
        <v>522</v>
      </c>
      <c r="C236">
        <v>20234</v>
      </c>
      <c r="E236" s="4" t="s">
        <v>33</v>
      </c>
      <c r="F236" s="4" t="s">
        <v>33</v>
      </c>
      <c r="H236" s="83" t="s">
        <v>32</v>
      </c>
      <c r="I236" s="11" t="s">
        <v>32</v>
      </c>
      <c r="J236" s="11" t="s">
        <v>32</v>
      </c>
    </row>
    <row r="237" spans="1:10" x14ac:dyDescent="0.3">
      <c r="A237" s="4" t="s">
        <v>523</v>
      </c>
      <c r="B237" s="4" t="s">
        <v>524</v>
      </c>
      <c r="C237">
        <v>20226</v>
      </c>
      <c r="E237" s="4" t="s">
        <v>33</v>
      </c>
      <c r="F237" s="4" t="s">
        <v>33</v>
      </c>
      <c r="H237" s="83" t="s">
        <v>32</v>
      </c>
      <c r="I237" s="11" t="s">
        <v>32</v>
      </c>
      <c r="J237" s="11" t="s">
        <v>32</v>
      </c>
    </row>
    <row r="238" spans="1:10" x14ac:dyDescent="0.3">
      <c r="A238" s="4" t="s">
        <v>525</v>
      </c>
      <c r="B238" s="4" t="s">
        <v>526</v>
      </c>
      <c r="C238">
        <v>20226</v>
      </c>
      <c r="E238" s="4" t="s">
        <v>33</v>
      </c>
      <c r="F238" s="4" t="s">
        <v>33</v>
      </c>
      <c r="H238" s="83" t="s">
        <v>32</v>
      </c>
      <c r="I238" s="11" t="s">
        <v>32</v>
      </c>
      <c r="J238" s="11" t="s">
        <v>32</v>
      </c>
    </row>
    <row r="239" spans="1:10" x14ac:dyDescent="0.3">
      <c r="A239" s="4" t="s">
        <v>527</v>
      </c>
      <c r="B239" s="4" t="s">
        <v>528</v>
      </c>
      <c r="C239">
        <v>20217</v>
      </c>
      <c r="E239" s="4" t="s">
        <v>33</v>
      </c>
      <c r="F239" s="4" t="s">
        <v>33</v>
      </c>
      <c r="H239" s="83" t="s">
        <v>31</v>
      </c>
      <c r="I239" s="11" t="s">
        <v>32</v>
      </c>
      <c r="J239" s="11" t="s">
        <v>32</v>
      </c>
    </row>
    <row r="240" spans="1:10" x14ac:dyDescent="0.3">
      <c r="A240" s="4" t="s">
        <v>529</v>
      </c>
      <c r="B240" s="4" t="s">
        <v>530</v>
      </c>
      <c r="C240">
        <v>20217</v>
      </c>
      <c r="E240" s="4" t="s">
        <v>33</v>
      </c>
      <c r="F240" s="4" t="s">
        <v>33</v>
      </c>
      <c r="H240" s="83" t="s">
        <v>31</v>
      </c>
      <c r="I240" s="11" t="s">
        <v>32</v>
      </c>
      <c r="J240" s="11" t="s">
        <v>32</v>
      </c>
    </row>
    <row r="241" spans="1:10" x14ac:dyDescent="0.3">
      <c r="A241" s="4" t="s">
        <v>531</v>
      </c>
      <c r="B241" s="4" t="s">
        <v>532</v>
      </c>
      <c r="C241">
        <v>20232</v>
      </c>
      <c r="E241" s="4" t="s">
        <v>33</v>
      </c>
      <c r="F241" s="4" t="s">
        <v>33</v>
      </c>
      <c r="H241" s="83" t="s">
        <v>32</v>
      </c>
      <c r="I241" s="11" t="s">
        <v>32</v>
      </c>
      <c r="J241" s="11" t="s">
        <v>32</v>
      </c>
    </row>
    <row r="242" spans="1:10" x14ac:dyDescent="0.3">
      <c r="A242" s="4" t="s">
        <v>533</v>
      </c>
      <c r="B242" s="4" t="s">
        <v>534</v>
      </c>
      <c r="C242">
        <v>20217</v>
      </c>
      <c r="E242" s="4" t="s">
        <v>33</v>
      </c>
      <c r="F242" s="4" t="s">
        <v>33</v>
      </c>
      <c r="H242" s="83" t="s">
        <v>31</v>
      </c>
      <c r="I242" s="11" t="s">
        <v>32</v>
      </c>
      <c r="J242" s="11" t="s">
        <v>32</v>
      </c>
    </row>
    <row r="243" spans="1:10" x14ac:dyDescent="0.3">
      <c r="A243" s="4" t="s">
        <v>535</v>
      </c>
      <c r="B243" s="4" t="s">
        <v>536</v>
      </c>
      <c r="C243">
        <v>20232</v>
      </c>
      <c r="E243" s="4" t="s">
        <v>33</v>
      </c>
      <c r="F243" s="4" t="s">
        <v>33</v>
      </c>
      <c r="H243" s="83" t="s">
        <v>32</v>
      </c>
      <c r="I243" s="11" t="s">
        <v>32</v>
      </c>
      <c r="J243" s="11" t="s">
        <v>32</v>
      </c>
    </row>
    <row r="244" spans="1:10" x14ac:dyDescent="0.3">
      <c r="A244" s="4" t="s">
        <v>537</v>
      </c>
      <c r="B244" s="4" t="s">
        <v>538</v>
      </c>
      <c r="C244">
        <v>20259</v>
      </c>
      <c r="E244" s="4" t="s">
        <v>33</v>
      </c>
      <c r="F244" s="4" t="s">
        <v>33</v>
      </c>
      <c r="H244" s="83" t="s">
        <v>32</v>
      </c>
      <c r="I244" s="11" t="s">
        <v>32</v>
      </c>
      <c r="J244" s="11" t="s">
        <v>32</v>
      </c>
    </row>
    <row r="245" spans="1:10" x14ac:dyDescent="0.3">
      <c r="A245" s="4" t="s">
        <v>539</v>
      </c>
      <c r="B245" s="4" t="s">
        <v>540</v>
      </c>
      <c r="C245">
        <v>20290</v>
      </c>
      <c r="E245" s="4" t="s">
        <v>33</v>
      </c>
      <c r="F245" s="4" t="s">
        <v>33</v>
      </c>
      <c r="H245" s="83" t="s">
        <v>32</v>
      </c>
      <c r="I245" s="11" t="s">
        <v>83</v>
      </c>
      <c r="J245" s="11" t="s">
        <v>84</v>
      </c>
    </row>
    <row r="246" spans="1:10" x14ac:dyDescent="0.3">
      <c r="A246" s="4" t="s">
        <v>541</v>
      </c>
      <c r="B246" s="4" t="s">
        <v>542</v>
      </c>
      <c r="C246">
        <v>20236</v>
      </c>
      <c r="E246" s="4" t="s">
        <v>33</v>
      </c>
      <c r="F246" s="4" t="s">
        <v>33</v>
      </c>
      <c r="H246" s="83" t="s">
        <v>32</v>
      </c>
      <c r="I246" s="11" t="s">
        <v>32</v>
      </c>
      <c r="J246" s="11" t="s">
        <v>32</v>
      </c>
    </row>
    <row r="247" spans="1:10" x14ac:dyDescent="0.3">
      <c r="A247" s="4" t="s">
        <v>543</v>
      </c>
      <c r="B247" s="4" t="s">
        <v>544</v>
      </c>
      <c r="C247">
        <v>20234</v>
      </c>
      <c r="E247" s="4" t="s">
        <v>33</v>
      </c>
      <c r="F247" s="4" t="s">
        <v>33</v>
      </c>
      <c r="H247" s="83" t="s">
        <v>32</v>
      </c>
      <c r="I247" s="11" t="s">
        <v>32</v>
      </c>
      <c r="J247" s="11" t="s">
        <v>32</v>
      </c>
    </row>
    <row r="248" spans="1:10" x14ac:dyDescent="0.3">
      <c r="A248" s="4" t="s">
        <v>545</v>
      </c>
      <c r="B248" s="4" t="s">
        <v>546</v>
      </c>
      <c r="C248">
        <v>20290</v>
      </c>
      <c r="E248" s="4" t="s">
        <v>33</v>
      </c>
      <c r="F248" s="4" t="s">
        <v>33</v>
      </c>
      <c r="H248" s="83" t="s">
        <v>32</v>
      </c>
      <c r="I248" s="11" t="s">
        <v>32</v>
      </c>
      <c r="J248" s="11" t="s">
        <v>32</v>
      </c>
    </row>
    <row r="249" spans="1:10" x14ac:dyDescent="0.3">
      <c r="A249" s="4" t="s">
        <v>547</v>
      </c>
      <c r="B249" s="4" t="s">
        <v>548</v>
      </c>
      <c r="C249">
        <v>20226</v>
      </c>
      <c r="E249" s="4" t="s">
        <v>33</v>
      </c>
      <c r="F249" s="4" t="s">
        <v>33</v>
      </c>
      <c r="H249" s="83" t="s">
        <v>32</v>
      </c>
      <c r="I249" s="11" t="s">
        <v>32</v>
      </c>
      <c r="J249" s="11" t="s">
        <v>32</v>
      </c>
    </row>
    <row r="250" spans="1:10" x14ac:dyDescent="0.3">
      <c r="A250" s="4" t="s">
        <v>549</v>
      </c>
      <c r="B250" s="4" t="s">
        <v>550</v>
      </c>
      <c r="C250">
        <v>20270</v>
      </c>
      <c r="E250" s="4" t="s">
        <v>33</v>
      </c>
      <c r="F250" s="4" t="s">
        <v>33</v>
      </c>
      <c r="H250" s="83" t="s">
        <v>32</v>
      </c>
      <c r="I250" s="11" t="s">
        <v>32</v>
      </c>
      <c r="J250" s="11" t="s">
        <v>32</v>
      </c>
    </row>
    <row r="251" spans="1:10" x14ac:dyDescent="0.3">
      <c r="A251" s="4" t="s">
        <v>551</v>
      </c>
      <c r="B251" s="4" t="s">
        <v>552</v>
      </c>
      <c r="C251">
        <v>20229</v>
      </c>
      <c r="E251" s="4" t="s">
        <v>33</v>
      </c>
      <c r="F251" s="4" t="s">
        <v>33</v>
      </c>
      <c r="H251" s="83" t="s">
        <v>32</v>
      </c>
      <c r="I251" s="11" t="s">
        <v>32</v>
      </c>
      <c r="J251" s="11" t="s">
        <v>32</v>
      </c>
    </row>
    <row r="252" spans="1:10" x14ac:dyDescent="0.3">
      <c r="A252" s="4" t="s">
        <v>553</v>
      </c>
      <c r="B252" s="4" t="s">
        <v>554</v>
      </c>
      <c r="C252">
        <v>20253</v>
      </c>
      <c r="E252" s="4" t="s">
        <v>33</v>
      </c>
      <c r="F252" s="4" t="s">
        <v>33</v>
      </c>
      <c r="H252" s="83" t="s">
        <v>31</v>
      </c>
      <c r="I252" s="11" t="s">
        <v>32</v>
      </c>
      <c r="J252" s="11" t="s">
        <v>32</v>
      </c>
    </row>
    <row r="253" spans="1:10" x14ac:dyDescent="0.3">
      <c r="A253" s="4" t="s">
        <v>555</v>
      </c>
      <c r="B253" s="4" t="s">
        <v>556</v>
      </c>
      <c r="C253">
        <v>20290</v>
      </c>
      <c r="E253" s="4" t="s">
        <v>33</v>
      </c>
      <c r="F253" s="4" t="s">
        <v>33</v>
      </c>
      <c r="H253" s="83" t="s">
        <v>32</v>
      </c>
      <c r="I253" s="11" t="s">
        <v>32</v>
      </c>
      <c r="J253" s="11" t="s">
        <v>32</v>
      </c>
    </row>
    <row r="254" spans="1:10" x14ac:dyDescent="0.3">
      <c r="A254" s="4" t="s">
        <v>557</v>
      </c>
      <c r="B254" s="4" t="s">
        <v>558</v>
      </c>
      <c r="C254">
        <v>20213</v>
      </c>
      <c r="E254" s="4" t="s">
        <v>33</v>
      </c>
      <c r="F254" s="4" t="s">
        <v>33</v>
      </c>
      <c r="H254" s="83" t="s">
        <v>32</v>
      </c>
      <c r="I254" s="11" t="s">
        <v>32</v>
      </c>
      <c r="J254" s="11" t="s">
        <v>32</v>
      </c>
    </row>
    <row r="255" spans="1:10" x14ac:dyDescent="0.3">
      <c r="A255" s="4" t="s">
        <v>559</v>
      </c>
      <c r="B255" s="4" t="s">
        <v>560</v>
      </c>
      <c r="C255">
        <v>20234</v>
      </c>
      <c r="E255" s="4" t="s">
        <v>33</v>
      </c>
      <c r="F255" s="4" t="s">
        <v>33</v>
      </c>
      <c r="H255" s="83" t="s">
        <v>32</v>
      </c>
      <c r="I255" s="11" t="s">
        <v>32</v>
      </c>
      <c r="J255" s="11" t="s">
        <v>32</v>
      </c>
    </row>
    <row r="256" spans="1:10" x14ac:dyDescent="0.3">
      <c r="A256" s="4" t="s">
        <v>561</v>
      </c>
      <c r="B256" s="4" t="s">
        <v>562</v>
      </c>
      <c r="C256">
        <v>20230</v>
      </c>
      <c r="E256" s="4" t="s">
        <v>33</v>
      </c>
      <c r="F256" s="4" t="s">
        <v>33</v>
      </c>
      <c r="H256" s="83" t="s">
        <v>32</v>
      </c>
      <c r="I256" s="11" t="s">
        <v>32</v>
      </c>
      <c r="J256" s="11" t="s">
        <v>32</v>
      </c>
    </row>
    <row r="257" spans="1:10" x14ac:dyDescent="0.3">
      <c r="A257" s="4" t="s">
        <v>563</v>
      </c>
      <c r="B257" s="4" t="s">
        <v>564</v>
      </c>
      <c r="C257">
        <v>20272</v>
      </c>
      <c r="E257" s="4" t="s">
        <v>33</v>
      </c>
      <c r="F257" s="4" t="s">
        <v>33</v>
      </c>
      <c r="H257" s="83" t="s">
        <v>32</v>
      </c>
      <c r="I257" s="11" t="s">
        <v>32</v>
      </c>
      <c r="J257" s="11" t="s">
        <v>32</v>
      </c>
    </row>
    <row r="258" spans="1:10" x14ac:dyDescent="0.3">
      <c r="A258" s="4" t="s">
        <v>565</v>
      </c>
      <c r="B258" s="4" t="s">
        <v>566</v>
      </c>
      <c r="C258">
        <v>20215</v>
      </c>
      <c r="E258" s="4" t="s">
        <v>33</v>
      </c>
      <c r="F258" s="4" t="s">
        <v>33</v>
      </c>
      <c r="H258" s="83" t="s">
        <v>32</v>
      </c>
      <c r="I258" s="11" t="s">
        <v>32</v>
      </c>
      <c r="J258" s="11" t="s">
        <v>32</v>
      </c>
    </row>
    <row r="259" spans="1:10" x14ac:dyDescent="0.3">
      <c r="A259" s="4" t="s">
        <v>567</v>
      </c>
      <c r="B259" s="4" t="s">
        <v>568</v>
      </c>
      <c r="C259">
        <v>20234</v>
      </c>
      <c r="E259" s="4" t="s">
        <v>33</v>
      </c>
      <c r="F259" s="4" t="s">
        <v>33</v>
      </c>
      <c r="H259" s="83" t="s">
        <v>32</v>
      </c>
      <c r="I259" s="11" t="s">
        <v>32</v>
      </c>
      <c r="J259" s="11" t="s">
        <v>32</v>
      </c>
    </row>
    <row r="260" spans="1:10" x14ac:dyDescent="0.3">
      <c r="A260" s="4" t="s">
        <v>569</v>
      </c>
      <c r="B260" s="4" t="s">
        <v>570</v>
      </c>
      <c r="C260">
        <v>20229</v>
      </c>
      <c r="E260" s="4" t="s">
        <v>33</v>
      </c>
      <c r="F260" s="4" t="s">
        <v>33</v>
      </c>
      <c r="H260" s="83" t="s">
        <v>32</v>
      </c>
      <c r="I260" s="11" t="s">
        <v>32</v>
      </c>
      <c r="J260" s="11" t="s">
        <v>32</v>
      </c>
    </row>
    <row r="261" spans="1:10" x14ac:dyDescent="0.3">
      <c r="A261" s="4" t="s">
        <v>571</v>
      </c>
      <c r="B261" s="4" t="s">
        <v>572</v>
      </c>
      <c r="C261">
        <v>20251</v>
      </c>
      <c r="E261" s="4" t="s">
        <v>33</v>
      </c>
      <c r="F261" s="4" t="s">
        <v>33</v>
      </c>
      <c r="H261" s="83" t="s">
        <v>32</v>
      </c>
      <c r="I261" s="11" t="s">
        <v>32</v>
      </c>
      <c r="J261" s="11" t="s">
        <v>32</v>
      </c>
    </row>
    <row r="262" spans="1:10" x14ac:dyDescent="0.3">
      <c r="A262" s="4" t="s">
        <v>573</v>
      </c>
      <c r="B262" s="4" t="s">
        <v>574</v>
      </c>
      <c r="C262">
        <v>20229</v>
      </c>
      <c r="E262" s="4" t="s">
        <v>33</v>
      </c>
      <c r="F262" s="4" t="s">
        <v>33</v>
      </c>
      <c r="H262" s="83" t="s">
        <v>32</v>
      </c>
      <c r="I262" s="11" t="s">
        <v>32</v>
      </c>
      <c r="J262" s="11" t="s">
        <v>32</v>
      </c>
    </row>
    <row r="263" spans="1:10" x14ac:dyDescent="0.3">
      <c r="A263" s="4" t="s">
        <v>575</v>
      </c>
      <c r="B263" s="4" t="s">
        <v>576</v>
      </c>
      <c r="C263">
        <v>20218</v>
      </c>
      <c r="E263" s="4" t="s">
        <v>33</v>
      </c>
      <c r="F263" s="4" t="s">
        <v>33</v>
      </c>
      <c r="H263" s="83" t="s">
        <v>32</v>
      </c>
      <c r="I263" s="11" t="s">
        <v>32</v>
      </c>
      <c r="J263" s="11" t="s">
        <v>32</v>
      </c>
    </row>
    <row r="264" spans="1:10" x14ac:dyDescent="0.3">
      <c r="A264" s="4" t="s">
        <v>577</v>
      </c>
      <c r="B264" s="4" t="s">
        <v>578</v>
      </c>
      <c r="C264">
        <v>20229</v>
      </c>
      <c r="E264" s="4" t="s">
        <v>33</v>
      </c>
      <c r="F264" s="4" t="s">
        <v>33</v>
      </c>
      <c r="H264" s="83" t="s">
        <v>32</v>
      </c>
      <c r="I264" s="11" t="s">
        <v>32</v>
      </c>
      <c r="J264" s="11" t="s">
        <v>32</v>
      </c>
    </row>
    <row r="265" spans="1:10" x14ac:dyDescent="0.3">
      <c r="A265" s="4" t="s">
        <v>579</v>
      </c>
      <c r="B265" s="4" t="s">
        <v>580</v>
      </c>
      <c r="C265">
        <v>20229</v>
      </c>
      <c r="E265" s="4" t="s">
        <v>33</v>
      </c>
      <c r="F265" s="4" t="s">
        <v>33</v>
      </c>
      <c r="H265" s="83" t="s">
        <v>32</v>
      </c>
      <c r="I265" s="11" t="s">
        <v>32</v>
      </c>
      <c r="J265" s="11" t="s">
        <v>32</v>
      </c>
    </row>
    <row r="266" spans="1:10" x14ac:dyDescent="0.3">
      <c r="A266" s="4" t="s">
        <v>581</v>
      </c>
      <c r="B266" s="4" t="s">
        <v>582</v>
      </c>
      <c r="C266">
        <v>20218</v>
      </c>
      <c r="E266" s="4" t="s">
        <v>33</v>
      </c>
      <c r="F266" s="4" t="s">
        <v>33</v>
      </c>
      <c r="H266" s="83" t="s">
        <v>32</v>
      </c>
      <c r="I266" s="11" t="s">
        <v>32</v>
      </c>
      <c r="J266" s="11" t="s">
        <v>32</v>
      </c>
    </row>
    <row r="267" spans="1:10" x14ac:dyDescent="0.3">
      <c r="A267" s="4" t="s">
        <v>583</v>
      </c>
      <c r="B267" s="4" t="s">
        <v>584</v>
      </c>
      <c r="C267">
        <v>20233</v>
      </c>
      <c r="E267" s="4" t="s">
        <v>33</v>
      </c>
      <c r="F267" s="4" t="s">
        <v>33</v>
      </c>
      <c r="H267" s="83" t="s">
        <v>31</v>
      </c>
      <c r="I267" s="11" t="s">
        <v>32</v>
      </c>
      <c r="J267" s="11" t="s">
        <v>32</v>
      </c>
    </row>
    <row r="268" spans="1:10" x14ac:dyDescent="0.3">
      <c r="A268" s="4" t="s">
        <v>585</v>
      </c>
      <c r="B268" s="4" t="s">
        <v>586</v>
      </c>
      <c r="C268">
        <v>20230</v>
      </c>
      <c r="E268" s="4" t="s">
        <v>33</v>
      </c>
      <c r="F268" s="4" t="s">
        <v>33</v>
      </c>
      <c r="H268" s="83" t="s">
        <v>32</v>
      </c>
      <c r="I268" s="11" t="s">
        <v>32</v>
      </c>
      <c r="J268" s="11" t="s">
        <v>32</v>
      </c>
    </row>
    <row r="269" spans="1:10" x14ac:dyDescent="0.3">
      <c r="A269" s="4" t="s">
        <v>587</v>
      </c>
      <c r="B269" s="4" t="s">
        <v>588</v>
      </c>
      <c r="C269">
        <v>20251</v>
      </c>
      <c r="E269" s="4" t="s">
        <v>33</v>
      </c>
      <c r="F269" s="4" t="s">
        <v>33</v>
      </c>
      <c r="H269" s="83" t="s">
        <v>32</v>
      </c>
      <c r="I269" s="11" t="s">
        <v>32</v>
      </c>
      <c r="J269" s="11" t="s">
        <v>32</v>
      </c>
    </row>
    <row r="270" spans="1:10" x14ac:dyDescent="0.3">
      <c r="A270" s="4" t="s">
        <v>589</v>
      </c>
      <c r="B270" s="4" t="s">
        <v>590</v>
      </c>
      <c r="C270">
        <v>20234</v>
      </c>
      <c r="E270" s="4" t="s">
        <v>33</v>
      </c>
      <c r="F270" s="4" t="s">
        <v>33</v>
      </c>
      <c r="H270" s="83" t="s">
        <v>32</v>
      </c>
      <c r="I270" s="11" t="s">
        <v>32</v>
      </c>
      <c r="J270" s="11" t="s">
        <v>32</v>
      </c>
    </row>
    <row r="271" spans="1:10" x14ac:dyDescent="0.3">
      <c r="A271" s="4" t="s">
        <v>591</v>
      </c>
      <c r="B271" s="4" t="s">
        <v>592</v>
      </c>
      <c r="C271">
        <v>20242</v>
      </c>
      <c r="E271" s="4" t="s">
        <v>33</v>
      </c>
      <c r="F271" s="4" t="s">
        <v>33</v>
      </c>
      <c r="H271" s="83" t="s">
        <v>32</v>
      </c>
      <c r="I271" s="11" t="s">
        <v>32</v>
      </c>
      <c r="J271" s="11" t="s">
        <v>32</v>
      </c>
    </row>
    <row r="272" spans="1:10" x14ac:dyDescent="0.3">
      <c r="A272" s="4" t="s">
        <v>593</v>
      </c>
      <c r="B272" s="4" t="s">
        <v>594</v>
      </c>
      <c r="C272">
        <v>20246</v>
      </c>
      <c r="E272" s="4" t="s">
        <v>33</v>
      </c>
      <c r="F272" s="4" t="s">
        <v>33</v>
      </c>
      <c r="H272" s="83" t="s">
        <v>32</v>
      </c>
      <c r="I272" s="11" t="s">
        <v>32</v>
      </c>
      <c r="J272" s="11" t="s">
        <v>32</v>
      </c>
    </row>
    <row r="273" spans="1:10" x14ac:dyDescent="0.3">
      <c r="A273" s="4" t="s">
        <v>595</v>
      </c>
      <c r="B273" s="4" t="s">
        <v>596</v>
      </c>
      <c r="C273">
        <v>20220</v>
      </c>
      <c r="E273" s="4" t="s">
        <v>33</v>
      </c>
      <c r="F273" s="4" t="s">
        <v>33</v>
      </c>
      <c r="H273" s="83" t="s">
        <v>31</v>
      </c>
      <c r="I273" s="11" t="s">
        <v>32</v>
      </c>
      <c r="J273" s="11" t="s">
        <v>32</v>
      </c>
    </row>
    <row r="274" spans="1:10" x14ac:dyDescent="0.3">
      <c r="A274" s="4" t="s">
        <v>597</v>
      </c>
      <c r="B274" s="4" t="s">
        <v>598</v>
      </c>
      <c r="C274">
        <v>20228</v>
      </c>
      <c r="E274" s="4" t="s">
        <v>33</v>
      </c>
      <c r="F274" s="4" t="s">
        <v>33</v>
      </c>
      <c r="H274" s="83" t="s">
        <v>32</v>
      </c>
      <c r="I274" s="11" t="s">
        <v>32</v>
      </c>
      <c r="J274" s="11" t="s">
        <v>32</v>
      </c>
    </row>
    <row r="275" spans="1:10" x14ac:dyDescent="0.3">
      <c r="A275" s="4" t="s">
        <v>599</v>
      </c>
      <c r="B275" s="4" t="s">
        <v>600</v>
      </c>
      <c r="C275">
        <v>20234</v>
      </c>
      <c r="E275" s="4" t="s">
        <v>33</v>
      </c>
      <c r="F275" s="4" t="s">
        <v>33</v>
      </c>
      <c r="H275" s="83" t="s">
        <v>32</v>
      </c>
      <c r="I275" s="11" t="s">
        <v>32</v>
      </c>
      <c r="J275" s="11" t="s">
        <v>32</v>
      </c>
    </row>
    <row r="276" spans="1:10" x14ac:dyDescent="0.3">
      <c r="A276" s="4" t="s">
        <v>601</v>
      </c>
      <c r="B276" s="4" t="s">
        <v>602</v>
      </c>
      <c r="C276">
        <v>20259</v>
      </c>
      <c r="E276" s="4" t="s">
        <v>33</v>
      </c>
      <c r="F276" s="4" t="s">
        <v>33</v>
      </c>
      <c r="H276" s="83" t="s">
        <v>32</v>
      </c>
      <c r="I276" s="11" t="s">
        <v>32</v>
      </c>
      <c r="J276" s="11" t="s">
        <v>32</v>
      </c>
    </row>
    <row r="277" spans="1:10" x14ac:dyDescent="0.3">
      <c r="A277" s="4" t="s">
        <v>603</v>
      </c>
      <c r="B277" s="4" t="s">
        <v>604</v>
      </c>
      <c r="C277">
        <v>20240</v>
      </c>
      <c r="E277" s="4" t="s">
        <v>33</v>
      </c>
      <c r="F277" s="4" t="s">
        <v>33</v>
      </c>
      <c r="H277" s="83" t="s">
        <v>32</v>
      </c>
      <c r="I277" s="11" t="s">
        <v>32</v>
      </c>
      <c r="J277" s="11" t="s">
        <v>32</v>
      </c>
    </row>
    <row r="278" spans="1:10" x14ac:dyDescent="0.3">
      <c r="A278" s="4" t="s">
        <v>605</v>
      </c>
      <c r="B278" s="4" t="s">
        <v>606</v>
      </c>
      <c r="C278">
        <v>20250</v>
      </c>
      <c r="E278" s="4" t="s">
        <v>33</v>
      </c>
      <c r="F278" s="4" t="s">
        <v>33</v>
      </c>
      <c r="H278" s="83" t="s">
        <v>32</v>
      </c>
      <c r="I278" s="11" t="s">
        <v>32</v>
      </c>
      <c r="J278" s="11" t="s">
        <v>32</v>
      </c>
    </row>
    <row r="279" spans="1:10" x14ac:dyDescent="0.3">
      <c r="A279" s="4" t="s">
        <v>607</v>
      </c>
      <c r="B279" s="4" t="s">
        <v>608</v>
      </c>
      <c r="C279">
        <v>20232</v>
      </c>
      <c r="E279" s="4" t="s">
        <v>33</v>
      </c>
      <c r="F279" s="4" t="s">
        <v>33</v>
      </c>
      <c r="H279" s="83" t="s">
        <v>32</v>
      </c>
      <c r="I279" s="11" t="s">
        <v>32</v>
      </c>
      <c r="J279" s="11" t="s">
        <v>32</v>
      </c>
    </row>
    <row r="280" spans="1:10" x14ac:dyDescent="0.3">
      <c r="A280" s="4" t="s">
        <v>609</v>
      </c>
      <c r="B280" s="4" t="s">
        <v>610</v>
      </c>
      <c r="C280">
        <v>20237</v>
      </c>
      <c r="E280" s="4" t="s">
        <v>33</v>
      </c>
      <c r="F280" s="4" t="s">
        <v>33</v>
      </c>
      <c r="H280" s="83" t="s">
        <v>32</v>
      </c>
      <c r="I280" s="11" t="s">
        <v>32</v>
      </c>
      <c r="J280" s="11" t="s">
        <v>32</v>
      </c>
    </row>
    <row r="281" spans="1:10" x14ac:dyDescent="0.3">
      <c r="A281" s="4" t="s">
        <v>611</v>
      </c>
      <c r="B281" s="4" t="s">
        <v>612</v>
      </c>
      <c r="C281">
        <v>20230</v>
      </c>
      <c r="E281" s="4" t="s">
        <v>33</v>
      </c>
      <c r="F281" s="4" t="s">
        <v>33</v>
      </c>
      <c r="H281" s="83" t="s">
        <v>32</v>
      </c>
      <c r="I281" s="11" t="s">
        <v>32</v>
      </c>
      <c r="J281" s="11" t="s">
        <v>32</v>
      </c>
    </row>
    <row r="282" spans="1:10" x14ac:dyDescent="0.3">
      <c r="A282" s="4" t="s">
        <v>613</v>
      </c>
      <c r="B282" s="4" t="s">
        <v>614</v>
      </c>
      <c r="C282">
        <v>20229</v>
      </c>
      <c r="E282" s="4" t="s">
        <v>33</v>
      </c>
      <c r="F282" s="4" t="s">
        <v>33</v>
      </c>
      <c r="H282" s="83" t="s">
        <v>32</v>
      </c>
      <c r="I282" s="11" t="s">
        <v>32</v>
      </c>
      <c r="J282" s="11" t="s">
        <v>32</v>
      </c>
    </row>
    <row r="283" spans="1:10" x14ac:dyDescent="0.3">
      <c r="A283" s="4" t="s">
        <v>615</v>
      </c>
      <c r="B283" s="4" t="s">
        <v>616</v>
      </c>
      <c r="C283">
        <v>20218</v>
      </c>
      <c r="E283" s="4" t="s">
        <v>33</v>
      </c>
      <c r="F283" s="4" t="s">
        <v>33</v>
      </c>
      <c r="H283" s="83" t="s">
        <v>32</v>
      </c>
      <c r="I283" s="11" t="s">
        <v>32</v>
      </c>
      <c r="J283" s="11" t="s">
        <v>32</v>
      </c>
    </row>
    <row r="284" spans="1:10" x14ac:dyDescent="0.3">
      <c r="A284" s="4" t="s">
        <v>617</v>
      </c>
      <c r="B284" s="4" t="s">
        <v>618</v>
      </c>
      <c r="C284">
        <v>20215</v>
      </c>
      <c r="E284" s="4" t="s">
        <v>33</v>
      </c>
      <c r="F284" s="4" t="s">
        <v>33</v>
      </c>
      <c r="H284" s="83" t="s">
        <v>32</v>
      </c>
      <c r="I284" s="11" t="s">
        <v>32</v>
      </c>
      <c r="J284" s="11" t="s">
        <v>32</v>
      </c>
    </row>
    <row r="285" spans="1:10" x14ac:dyDescent="0.3">
      <c r="A285" s="4" t="s">
        <v>619</v>
      </c>
      <c r="B285" s="4" t="s">
        <v>620</v>
      </c>
      <c r="C285">
        <v>20237</v>
      </c>
      <c r="E285" s="4" t="s">
        <v>33</v>
      </c>
      <c r="F285" s="4" t="s">
        <v>33</v>
      </c>
      <c r="H285" s="83" t="s">
        <v>32</v>
      </c>
      <c r="I285" s="11" t="s">
        <v>32</v>
      </c>
      <c r="J285" s="11" t="s">
        <v>32</v>
      </c>
    </row>
    <row r="286" spans="1:10" x14ac:dyDescent="0.3">
      <c r="A286" s="4" t="s">
        <v>621</v>
      </c>
      <c r="B286" s="4" t="s">
        <v>622</v>
      </c>
      <c r="C286">
        <v>20218</v>
      </c>
      <c r="E286" s="4" t="s">
        <v>33</v>
      </c>
      <c r="F286" s="4" t="s">
        <v>33</v>
      </c>
      <c r="H286" s="83" t="s">
        <v>32</v>
      </c>
      <c r="I286" s="11" t="s">
        <v>32</v>
      </c>
      <c r="J286" s="11" t="s">
        <v>32</v>
      </c>
    </row>
    <row r="287" spans="1:10" x14ac:dyDescent="0.3">
      <c r="A287" s="4" t="s">
        <v>623</v>
      </c>
      <c r="B287" s="4" t="s">
        <v>624</v>
      </c>
      <c r="C287">
        <v>20290</v>
      </c>
      <c r="E287" s="4" t="s">
        <v>33</v>
      </c>
      <c r="F287" s="4" t="s">
        <v>33</v>
      </c>
      <c r="H287" s="83" t="s">
        <v>32</v>
      </c>
      <c r="I287" s="11" t="s">
        <v>32</v>
      </c>
      <c r="J287" s="11" t="s">
        <v>32</v>
      </c>
    </row>
    <row r="288" spans="1:10" x14ac:dyDescent="0.3">
      <c r="A288" s="4" t="s">
        <v>625</v>
      </c>
      <c r="B288" s="4" t="s">
        <v>626</v>
      </c>
      <c r="C288">
        <v>20243</v>
      </c>
      <c r="E288" s="4" t="s">
        <v>33</v>
      </c>
      <c r="F288" s="4" t="s">
        <v>33</v>
      </c>
      <c r="H288" s="83" t="s">
        <v>32</v>
      </c>
      <c r="I288" s="11" t="s">
        <v>32</v>
      </c>
      <c r="J288" s="11" t="s">
        <v>32</v>
      </c>
    </row>
    <row r="289" spans="1:10" x14ac:dyDescent="0.3">
      <c r="A289" s="4" t="s">
        <v>627</v>
      </c>
      <c r="B289" s="4" t="s">
        <v>628</v>
      </c>
      <c r="C289">
        <v>20213</v>
      </c>
      <c r="E289" s="4" t="s">
        <v>33</v>
      </c>
      <c r="F289" s="4" t="s">
        <v>33</v>
      </c>
      <c r="H289" s="83" t="s">
        <v>32</v>
      </c>
      <c r="I289" s="11" t="s">
        <v>32</v>
      </c>
      <c r="J289" s="11" t="s">
        <v>32</v>
      </c>
    </row>
    <row r="290" spans="1:10" x14ac:dyDescent="0.3">
      <c r="A290" s="4" t="s">
        <v>629</v>
      </c>
      <c r="B290" s="4" t="s">
        <v>630</v>
      </c>
      <c r="C290">
        <v>20237</v>
      </c>
      <c r="E290" s="4" t="s">
        <v>33</v>
      </c>
      <c r="F290" s="4" t="s">
        <v>33</v>
      </c>
      <c r="H290" s="83" t="s">
        <v>32</v>
      </c>
      <c r="I290" s="11" t="s">
        <v>32</v>
      </c>
      <c r="J290" s="11" t="s">
        <v>32</v>
      </c>
    </row>
    <row r="291" spans="1:10" x14ac:dyDescent="0.3">
      <c r="A291" s="4" t="s">
        <v>631</v>
      </c>
      <c r="B291" s="4" t="s">
        <v>632</v>
      </c>
      <c r="C291">
        <v>20229</v>
      </c>
      <c r="E291" s="4" t="s">
        <v>33</v>
      </c>
      <c r="F291" s="4" t="s">
        <v>33</v>
      </c>
      <c r="H291" s="83" t="s">
        <v>32</v>
      </c>
      <c r="I291" s="11" t="s">
        <v>32</v>
      </c>
      <c r="J291" s="11" t="s">
        <v>32</v>
      </c>
    </row>
    <row r="292" spans="1:10" x14ac:dyDescent="0.3">
      <c r="A292" s="4" t="s">
        <v>633</v>
      </c>
      <c r="B292" s="4" t="s">
        <v>634</v>
      </c>
      <c r="C292">
        <v>20246</v>
      </c>
      <c r="E292" s="4" t="s">
        <v>33</v>
      </c>
      <c r="F292" s="4" t="s">
        <v>33</v>
      </c>
      <c r="H292" s="83" t="s">
        <v>32</v>
      </c>
      <c r="I292" s="11" t="s">
        <v>32</v>
      </c>
      <c r="J292" s="11" t="s">
        <v>32</v>
      </c>
    </row>
    <row r="293" spans="1:10" x14ac:dyDescent="0.3">
      <c r="A293" s="4" t="s">
        <v>635</v>
      </c>
      <c r="B293" s="4" t="s">
        <v>636</v>
      </c>
      <c r="C293">
        <v>20250</v>
      </c>
      <c r="E293" s="4" t="s">
        <v>33</v>
      </c>
      <c r="F293" s="4" t="s">
        <v>33</v>
      </c>
      <c r="H293" s="83" t="s">
        <v>32</v>
      </c>
      <c r="I293" s="11" t="s">
        <v>32</v>
      </c>
      <c r="J293" s="11" t="s">
        <v>32</v>
      </c>
    </row>
    <row r="294" spans="1:10" x14ac:dyDescent="0.3">
      <c r="A294" s="4" t="s">
        <v>637</v>
      </c>
      <c r="B294" s="4" t="s">
        <v>638</v>
      </c>
      <c r="C294">
        <v>20247</v>
      </c>
      <c r="E294" s="4" t="s">
        <v>33</v>
      </c>
      <c r="F294" s="4" t="s">
        <v>33</v>
      </c>
      <c r="H294" s="83" t="s">
        <v>32</v>
      </c>
      <c r="I294" s="11" t="s">
        <v>32</v>
      </c>
      <c r="J294" s="11" t="s">
        <v>32</v>
      </c>
    </row>
    <row r="295" spans="1:10" x14ac:dyDescent="0.3">
      <c r="A295" s="4" t="s">
        <v>639</v>
      </c>
      <c r="B295" s="4" t="s">
        <v>640</v>
      </c>
      <c r="C295">
        <v>20242</v>
      </c>
      <c r="E295" s="4" t="s">
        <v>33</v>
      </c>
      <c r="F295" s="4" t="s">
        <v>33</v>
      </c>
      <c r="H295" s="83" t="s">
        <v>32</v>
      </c>
      <c r="I295" s="11" t="s">
        <v>32</v>
      </c>
      <c r="J295" s="11" t="s">
        <v>32</v>
      </c>
    </row>
    <row r="296" spans="1:10" x14ac:dyDescent="0.3">
      <c r="A296" s="4" t="s">
        <v>641</v>
      </c>
      <c r="B296" s="4" t="s">
        <v>642</v>
      </c>
      <c r="C296">
        <v>20244</v>
      </c>
      <c r="E296" s="4" t="s">
        <v>33</v>
      </c>
      <c r="F296" s="4" t="s">
        <v>33</v>
      </c>
      <c r="H296" s="83" t="s">
        <v>32</v>
      </c>
      <c r="I296" s="11" t="s">
        <v>32</v>
      </c>
      <c r="J296" s="11" t="s">
        <v>32</v>
      </c>
    </row>
    <row r="297" spans="1:10" x14ac:dyDescent="0.3">
      <c r="A297" s="4" t="s">
        <v>643</v>
      </c>
      <c r="B297" s="4" t="s">
        <v>644</v>
      </c>
      <c r="C297">
        <v>20239</v>
      </c>
      <c r="E297" s="4" t="s">
        <v>33</v>
      </c>
      <c r="F297" s="4" t="s">
        <v>33</v>
      </c>
      <c r="H297" s="83" t="s">
        <v>32</v>
      </c>
      <c r="I297" s="11" t="s">
        <v>32</v>
      </c>
      <c r="J297" s="11" t="s">
        <v>32</v>
      </c>
    </row>
    <row r="298" spans="1:10" x14ac:dyDescent="0.3">
      <c r="A298" s="4" t="s">
        <v>645</v>
      </c>
      <c r="B298" s="4" t="s">
        <v>646</v>
      </c>
      <c r="C298">
        <v>20218</v>
      </c>
      <c r="E298" s="4" t="s">
        <v>33</v>
      </c>
      <c r="F298" s="4" t="s">
        <v>33</v>
      </c>
      <c r="H298" s="83" t="s">
        <v>32</v>
      </c>
      <c r="I298" s="11" t="s">
        <v>32</v>
      </c>
      <c r="J298" s="11" t="s">
        <v>32</v>
      </c>
    </row>
    <row r="299" spans="1:10" x14ac:dyDescent="0.3">
      <c r="A299" s="4" t="s">
        <v>647</v>
      </c>
      <c r="B299" s="4" t="s">
        <v>648</v>
      </c>
      <c r="C299">
        <v>20213</v>
      </c>
      <c r="E299" s="4" t="s">
        <v>33</v>
      </c>
      <c r="F299" s="4" t="s">
        <v>33</v>
      </c>
      <c r="H299" s="83" t="s">
        <v>32</v>
      </c>
      <c r="I299" s="11" t="s">
        <v>32</v>
      </c>
      <c r="J299" s="11" t="s">
        <v>32</v>
      </c>
    </row>
    <row r="300" spans="1:10" x14ac:dyDescent="0.3">
      <c r="A300" s="4" t="s">
        <v>649</v>
      </c>
      <c r="B300" s="4" t="s">
        <v>650</v>
      </c>
      <c r="C300">
        <v>20290</v>
      </c>
      <c r="E300" s="4" t="s">
        <v>33</v>
      </c>
      <c r="F300" s="4" t="s">
        <v>33</v>
      </c>
      <c r="H300" s="83" t="s">
        <v>32</v>
      </c>
      <c r="I300" s="11" t="s">
        <v>83</v>
      </c>
      <c r="J300" s="11" t="s">
        <v>84</v>
      </c>
    </row>
    <row r="301" spans="1:10" x14ac:dyDescent="0.3">
      <c r="A301" s="4" t="s">
        <v>651</v>
      </c>
      <c r="B301" s="4" t="s">
        <v>652</v>
      </c>
      <c r="C301">
        <v>20212</v>
      </c>
      <c r="E301" s="4" t="s">
        <v>33</v>
      </c>
      <c r="F301" s="4" t="s">
        <v>33</v>
      </c>
      <c r="H301" s="83" t="s">
        <v>32</v>
      </c>
      <c r="I301" s="11" t="s">
        <v>32</v>
      </c>
      <c r="J301" s="11" t="s">
        <v>32</v>
      </c>
    </row>
    <row r="302" spans="1:10" x14ac:dyDescent="0.3">
      <c r="A302" s="4" t="s">
        <v>653</v>
      </c>
      <c r="B302" s="4" t="s">
        <v>654</v>
      </c>
      <c r="C302">
        <v>20243</v>
      </c>
      <c r="E302" s="4" t="s">
        <v>33</v>
      </c>
      <c r="F302" s="4" t="s">
        <v>33</v>
      </c>
      <c r="H302" s="83" t="s">
        <v>32</v>
      </c>
      <c r="I302" s="11" t="s">
        <v>32</v>
      </c>
      <c r="J302" s="11" t="s">
        <v>32</v>
      </c>
    </row>
    <row r="303" spans="1:10" x14ac:dyDescent="0.3">
      <c r="A303" s="4" t="s">
        <v>655</v>
      </c>
      <c r="B303" s="4" t="s">
        <v>656</v>
      </c>
      <c r="C303">
        <v>20215</v>
      </c>
      <c r="E303" s="4" t="s">
        <v>33</v>
      </c>
      <c r="F303" s="4" t="s">
        <v>33</v>
      </c>
      <c r="H303" s="83" t="s">
        <v>32</v>
      </c>
      <c r="I303" s="11" t="s">
        <v>32</v>
      </c>
      <c r="J303" s="11" t="s">
        <v>32</v>
      </c>
    </row>
    <row r="304" spans="1:10" x14ac:dyDescent="0.3">
      <c r="A304" s="4" t="s">
        <v>657</v>
      </c>
      <c r="B304" s="4" t="s">
        <v>658</v>
      </c>
      <c r="C304">
        <v>20233</v>
      </c>
      <c r="E304" s="4" t="s">
        <v>33</v>
      </c>
      <c r="F304" s="4" t="s">
        <v>33</v>
      </c>
      <c r="H304" s="83" t="s">
        <v>31</v>
      </c>
      <c r="I304" s="11" t="s">
        <v>32</v>
      </c>
      <c r="J304" s="11" t="s">
        <v>32</v>
      </c>
    </row>
    <row r="305" spans="1:10" x14ac:dyDescent="0.3">
      <c r="A305" s="4" t="s">
        <v>659</v>
      </c>
      <c r="B305" s="4" t="s">
        <v>660</v>
      </c>
      <c r="C305">
        <v>20240</v>
      </c>
      <c r="E305" s="4" t="s">
        <v>33</v>
      </c>
      <c r="F305" s="4" t="s">
        <v>33</v>
      </c>
      <c r="H305" s="83" t="s">
        <v>32</v>
      </c>
      <c r="I305" s="11" t="s">
        <v>32</v>
      </c>
      <c r="J305" s="11" t="s">
        <v>32</v>
      </c>
    </row>
    <row r="306" spans="1:10" x14ac:dyDescent="0.3">
      <c r="A306" s="4" t="s">
        <v>661</v>
      </c>
      <c r="B306" s="4" t="s">
        <v>662</v>
      </c>
      <c r="C306">
        <v>20213</v>
      </c>
      <c r="E306" s="4" t="s">
        <v>33</v>
      </c>
      <c r="F306" s="4" t="s">
        <v>33</v>
      </c>
      <c r="H306" s="83" t="s">
        <v>32</v>
      </c>
      <c r="I306" s="11" t="s">
        <v>32</v>
      </c>
      <c r="J306" s="11" t="s">
        <v>32</v>
      </c>
    </row>
    <row r="307" spans="1:10" x14ac:dyDescent="0.3">
      <c r="A307" s="4" t="s">
        <v>663</v>
      </c>
      <c r="B307" s="4" t="s">
        <v>664</v>
      </c>
      <c r="C307">
        <v>20246</v>
      </c>
      <c r="E307" s="4" t="s">
        <v>33</v>
      </c>
      <c r="F307" s="4" t="s">
        <v>33</v>
      </c>
      <c r="H307" s="83" t="s">
        <v>32</v>
      </c>
      <c r="I307" s="11" t="s">
        <v>32</v>
      </c>
      <c r="J307" s="11" t="s">
        <v>32</v>
      </c>
    </row>
    <row r="308" spans="1:10" x14ac:dyDescent="0.3">
      <c r="A308" s="4" t="s">
        <v>665</v>
      </c>
      <c r="B308" s="4" t="s">
        <v>666</v>
      </c>
      <c r="C308">
        <v>20250</v>
      </c>
      <c r="E308" s="4" t="s">
        <v>33</v>
      </c>
      <c r="F308" s="4" t="s">
        <v>33</v>
      </c>
      <c r="H308" s="83" t="s">
        <v>32</v>
      </c>
      <c r="I308" s="11" t="s">
        <v>32</v>
      </c>
      <c r="J308" s="11" t="s">
        <v>32</v>
      </c>
    </row>
    <row r="309" spans="1:10" x14ac:dyDescent="0.3">
      <c r="A309" s="4" t="s">
        <v>667</v>
      </c>
      <c r="B309" s="4" t="s">
        <v>668</v>
      </c>
      <c r="C309">
        <v>20226</v>
      </c>
      <c r="E309" s="4" t="s">
        <v>33</v>
      </c>
      <c r="F309" s="4" t="s">
        <v>33</v>
      </c>
      <c r="H309" s="83" t="s">
        <v>32</v>
      </c>
      <c r="I309" s="11" t="s">
        <v>32</v>
      </c>
      <c r="J309" s="11" t="s">
        <v>32</v>
      </c>
    </row>
    <row r="310" spans="1:10" x14ac:dyDescent="0.3">
      <c r="A310" s="4" t="s">
        <v>669</v>
      </c>
      <c r="B310" s="4" t="s">
        <v>670</v>
      </c>
      <c r="C310">
        <v>20229</v>
      </c>
      <c r="E310" s="4" t="s">
        <v>33</v>
      </c>
      <c r="F310" s="4" t="s">
        <v>33</v>
      </c>
      <c r="H310" s="83" t="s">
        <v>32</v>
      </c>
      <c r="I310" s="11" t="s">
        <v>32</v>
      </c>
      <c r="J310" s="11" t="s">
        <v>32</v>
      </c>
    </row>
    <row r="311" spans="1:10" x14ac:dyDescent="0.3">
      <c r="A311" s="4" t="s">
        <v>671</v>
      </c>
      <c r="B311" s="4" t="s">
        <v>672</v>
      </c>
      <c r="C311">
        <v>20212</v>
      </c>
      <c r="E311" s="4" t="s">
        <v>33</v>
      </c>
      <c r="F311" s="4" t="s">
        <v>33</v>
      </c>
      <c r="H311" s="83" t="s">
        <v>32</v>
      </c>
      <c r="I311" s="11" t="s">
        <v>32</v>
      </c>
      <c r="J311" s="11" t="s">
        <v>32</v>
      </c>
    </row>
    <row r="312" spans="1:10" x14ac:dyDescent="0.3">
      <c r="A312" s="4" t="s">
        <v>673</v>
      </c>
      <c r="B312" s="4" t="s">
        <v>674</v>
      </c>
      <c r="C312">
        <v>20221</v>
      </c>
      <c r="E312" s="4" t="s">
        <v>33</v>
      </c>
      <c r="F312" s="4" t="s">
        <v>33</v>
      </c>
      <c r="H312" s="83" t="s">
        <v>32</v>
      </c>
      <c r="I312" s="11" t="s">
        <v>32</v>
      </c>
      <c r="J312" s="11" t="s">
        <v>32</v>
      </c>
    </row>
    <row r="313" spans="1:10" x14ac:dyDescent="0.3">
      <c r="A313" s="4" t="s">
        <v>675</v>
      </c>
      <c r="B313" s="4" t="s">
        <v>676</v>
      </c>
      <c r="C313">
        <v>20220</v>
      </c>
      <c r="E313" s="4" t="s">
        <v>33</v>
      </c>
      <c r="F313" s="4" t="s">
        <v>33</v>
      </c>
      <c r="H313" s="83" t="s">
        <v>31</v>
      </c>
      <c r="I313" s="11" t="s">
        <v>32</v>
      </c>
      <c r="J313" s="11" t="s">
        <v>32</v>
      </c>
    </row>
    <row r="314" spans="1:10" x14ac:dyDescent="0.3">
      <c r="A314" s="4" t="s">
        <v>677</v>
      </c>
      <c r="B314" s="4" t="s">
        <v>678</v>
      </c>
      <c r="C314">
        <v>20213</v>
      </c>
      <c r="E314" s="4" t="s">
        <v>33</v>
      </c>
      <c r="F314" s="4" t="s">
        <v>33</v>
      </c>
      <c r="H314" s="83" t="s">
        <v>32</v>
      </c>
      <c r="I314" s="11" t="s">
        <v>32</v>
      </c>
      <c r="J314" s="11" t="s">
        <v>32</v>
      </c>
    </row>
    <row r="315" spans="1:10" x14ac:dyDescent="0.3">
      <c r="A315" s="4" t="s">
        <v>679</v>
      </c>
      <c r="B315" s="4" t="s">
        <v>680</v>
      </c>
      <c r="C315">
        <v>20217</v>
      </c>
      <c r="E315" s="4" t="s">
        <v>33</v>
      </c>
      <c r="F315" s="4" t="s">
        <v>33</v>
      </c>
      <c r="H315" s="83" t="s">
        <v>31</v>
      </c>
      <c r="I315" s="11" t="s">
        <v>32</v>
      </c>
      <c r="J315" s="11" t="s">
        <v>32</v>
      </c>
    </row>
    <row r="316" spans="1:10" x14ac:dyDescent="0.3">
      <c r="A316" s="4" t="s">
        <v>681</v>
      </c>
      <c r="B316" s="4" t="s">
        <v>682</v>
      </c>
      <c r="C316">
        <v>20213</v>
      </c>
      <c r="E316" s="4" t="s">
        <v>33</v>
      </c>
      <c r="F316" s="4" t="s">
        <v>33</v>
      </c>
      <c r="H316" s="83" t="s">
        <v>32</v>
      </c>
      <c r="I316" s="11" t="s">
        <v>32</v>
      </c>
      <c r="J316" s="11" t="s">
        <v>32</v>
      </c>
    </row>
    <row r="317" spans="1:10" x14ac:dyDescent="0.3">
      <c r="A317" s="4" t="s">
        <v>683</v>
      </c>
      <c r="B317" s="4" t="s">
        <v>684</v>
      </c>
      <c r="C317">
        <v>20246</v>
      </c>
      <c r="E317" s="4" t="s">
        <v>33</v>
      </c>
      <c r="F317" s="4" t="s">
        <v>33</v>
      </c>
      <c r="H317" s="83" t="s">
        <v>32</v>
      </c>
      <c r="I317" s="11" t="s">
        <v>32</v>
      </c>
      <c r="J317" s="11" t="s">
        <v>32</v>
      </c>
    </row>
    <row r="318" spans="1:10" x14ac:dyDescent="0.3">
      <c r="A318" s="4" t="s">
        <v>685</v>
      </c>
      <c r="B318" s="4" t="s">
        <v>686</v>
      </c>
      <c r="C318">
        <v>20230</v>
      </c>
      <c r="E318" s="4" t="s">
        <v>33</v>
      </c>
      <c r="F318" s="4" t="s">
        <v>33</v>
      </c>
      <c r="H318" s="83" t="s">
        <v>32</v>
      </c>
      <c r="I318" s="11" t="s">
        <v>32</v>
      </c>
      <c r="J318" s="11" t="s">
        <v>32</v>
      </c>
    </row>
    <row r="319" spans="1:10" x14ac:dyDescent="0.3">
      <c r="A319" s="4" t="s">
        <v>687</v>
      </c>
      <c r="B319" s="4" t="s">
        <v>688</v>
      </c>
      <c r="C319">
        <v>20230</v>
      </c>
      <c r="E319" s="4" t="s">
        <v>33</v>
      </c>
      <c r="F319" s="4" t="s">
        <v>33</v>
      </c>
      <c r="H319" s="83" t="s">
        <v>32</v>
      </c>
      <c r="I319" s="11" t="s">
        <v>32</v>
      </c>
      <c r="J319" s="11" t="s">
        <v>32</v>
      </c>
    </row>
    <row r="320" spans="1:10" x14ac:dyDescent="0.3">
      <c r="A320" s="4" t="s">
        <v>689</v>
      </c>
      <c r="B320" s="4" t="s">
        <v>690</v>
      </c>
      <c r="C320">
        <v>20244</v>
      </c>
      <c r="E320" s="4" t="s">
        <v>33</v>
      </c>
      <c r="F320" s="4" t="s">
        <v>33</v>
      </c>
      <c r="H320" s="83" t="s">
        <v>32</v>
      </c>
      <c r="I320" s="11" t="s">
        <v>32</v>
      </c>
      <c r="J320" s="11" t="s">
        <v>32</v>
      </c>
    </row>
    <row r="321" spans="1:10" x14ac:dyDescent="0.3">
      <c r="A321" s="4" t="s">
        <v>691</v>
      </c>
      <c r="B321" s="4" t="s">
        <v>692</v>
      </c>
      <c r="C321">
        <v>20200</v>
      </c>
      <c r="E321" s="4" t="s">
        <v>33</v>
      </c>
      <c r="F321" s="4" t="s">
        <v>33</v>
      </c>
      <c r="H321" s="83" t="s">
        <v>31</v>
      </c>
      <c r="I321" s="11" t="s">
        <v>31</v>
      </c>
      <c r="J321" s="11" t="s">
        <v>31</v>
      </c>
    </row>
    <row r="322" spans="1:10" x14ac:dyDescent="0.3">
      <c r="A322" s="4" t="s">
        <v>693</v>
      </c>
      <c r="B322" s="4" t="s">
        <v>694</v>
      </c>
      <c r="C322">
        <v>20250</v>
      </c>
      <c r="E322" s="4" t="s">
        <v>33</v>
      </c>
      <c r="F322" s="4" t="s">
        <v>33</v>
      </c>
      <c r="H322" s="83" t="s">
        <v>32</v>
      </c>
      <c r="I322" s="11" t="s">
        <v>32</v>
      </c>
      <c r="J322" s="11" t="s">
        <v>32</v>
      </c>
    </row>
    <row r="323" spans="1:10" x14ac:dyDescent="0.3">
      <c r="A323" s="4" t="s">
        <v>695</v>
      </c>
      <c r="B323" s="4" t="s">
        <v>696</v>
      </c>
      <c r="C323">
        <v>20230</v>
      </c>
      <c r="E323" s="4" t="s">
        <v>33</v>
      </c>
      <c r="F323" s="4" t="s">
        <v>33</v>
      </c>
      <c r="H323" s="83" t="s">
        <v>32</v>
      </c>
      <c r="I323" s="11" t="s">
        <v>32</v>
      </c>
      <c r="J323" s="11" t="s">
        <v>32</v>
      </c>
    </row>
    <row r="324" spans="1:10" x14ac:dyDescent="0.3">
      <c r="A324" s="4" t="s">
        <v>697</v>
      </c>
      <c r="B324" s="4" t="s">
        <v>698</v>
      </c>
      <c r="C324">
        <v>20200</v>
      </c>
      <c r="E324" s="4" t="s">
        <v>33</v>
      </c>
      <c r="F324" s="4" t="s">
        <v>33</v>
      </c>
      <c r="H324" s="83" t="s">
        <v>31</v>
      </c>
      <c r="I324" s="11" t="s">
        <v>31</v>
      </c>
      <c r="J324" s="11" t="s">
        <v>31</v>
      </c>
    </row>
    <row r="325" spans="1:10" x14ac:dyDescent="0.3">
      <c r="A325" s="4" t="s">
        <v>699</v>
      </c>
      <c r="B325" s="4" t="s">
        <v>700</v>
      </c>
      <c r="C325">
        <v>20221</v>
      </c>
      <c r="E325" s="4" t="s">
        <v>33</v>
      </c>
      <c r="F325" s="4" t="s">
        <v>33</v>
      </c>
      <c r="H325" s="83" t="s">
        <v>32</v>
      </c>
      <c r="I325" s="11" t="s">
        <v>32</v>
      </c>
      <c r="J325" s="11" t="s">
        <v>32</v>
      </c>
    </row>
    <row r="326" spans="1:10" x14ac:dyDescent="0.3">
      <c r="A326" s="4" t="s">
        <v>701</v>
      </c>
      <c r="B326" s="4" t="s">
        <v>702</v>
      </c>
      <c r="C326">
        <v>20230</v>
      </c>
      <c r="E326" s="4" t="s">
        <v>33</v>
      </c>
      <c r="F326" s="4" t="s">
        <v>33</v>
      </c>
      <c r="H326" s="83" t="s">
        <v>32</v>
      </c>
      <c r="I326" s="11" t="s">
        <v>32</v>
      </c>
      <c r="J326" s="11" t="s">
        <v>32</v>
      </c>
    </row>
    <row r="327" spans="1:10" x14ac:dyDescent="0.3">
      <c r="A327" s="4" t="s">
        <v>703</v>
      </c>
      <c r="B327" s="4" t="s">
        <v>704</v>
      </c>
      <c r="C327">
        <v>20217</v>
      </c>
      <c r="E327" s="4" t="s">
        <v>33</v>
      </c>
      <c r="F327" s="4" t="s">
        <v>33</v>
      </c>
      <c r="H327" s="83" t="s">
        <v>32</v>
      </c>
      <c r="I327" s="11" t="s">
        <v>32</v>
      </c>
      <c r="J327" s="11" t="s">
        <v>32</v>
      </c>
    </row>
    <row r="328" spans="1:10" x14ac:dyDescent="0.3">
      <c r="A328" s="4" t="s">
        <v>705</v>
      </c>
      <c r="B328" s="4" t="s">
        <v>706</v>
      </c>
      <c r="C328">
        <v>20250</v>
      </c>
      <c r="E328" s="4" t="s">
        <v>33</v>
      </c>
      <c r="F328" s="4" t="s">
        <v>33</v>
      </c>
      <c r="H328" s="83" t="s">
        <v>32</v>
      </c>
      <c r="I328" s="11" t="s">
        <v>32</v>
      </c>
      <c r="J328" s="11" t="s">
        <v>32</v>
      </c>
    </row>
    <row r="329" spans="1:10" x14ac:dyDescent="0.3">
      <c r="A329" s="4" t="s">
        <v>707</v>
      </c>
      <c r="B329" s="4" t="s">
        <v>708</v>
      </c>
      <c r="C329">
        <v>20220</v>
      </c>
      <c r="E329" s="4" t="s">
        <v>33</v>
      </c>
      <c r="F329" s="4" t="s">
        <v>33</v>
      </c>
      <c r="H329" s="83" t="s">
        <v>31</v>
      </c>
      <c r="I329" s="11" t="s">
        <v>32</v>
      </c>
      <c r="J329" s="11" t="s">
        <v>32</v>
      </c>
    </row>
    <row r="330" spans="1:10" x14ac:dyDescent="0.3">
      <c r="A330" s="4" t="s">
        <v>709</v>
      </c>
      <c r="B330" s="4" t="s">
        <v>710</v>
      </c>
      <c r="C330">
        <v>20230</v>
      </c>
      <c r="E330" s="4" t="s">
        <v>33</v>
      </c>
      <c r="F330" s="4" t="s">
        <v>33</v>
      </c>
      <c r="H330" s="83" t="s">
        <v>32</v>
      </c>
      <c r="I330" s="11" t="s">
        <v>32</v>
      </c>
      <c r="J330" s="11" t="s">
        <v>32</v>
      </c>
    </row>
    <row r="331" spans="1:10" x14ac:dyDescent="0.3">
      <c r="A331" s="4" t="s">
        <v>711</v>
      </c>
      <c r="B331" s="4" t="s">
        <v>712</v>
      </c>
      <c r="C331">
        <v>20230</v>
      </c>
      <c r="E331" s="4" t="s">
        <v>33</v>
      </c>
      <c r="F331" s="4" t="s">
        <v>33</v>
      </c>
      <c r="H331" s="83" t="s">
        <v>32</v>
      </c>
      <c r="I331" s="11" t="s">
        <v>32</v>
      </c>
      <c r="J331" s="11" t="s">
        <v>32</v>
      </c>
    </row>
    <row r="332" spans="1:10" x14ac:dyDescent="0.3">
      <c r="A332" s="4" t="s">
        <v>713</v>
      </c>
      <c r="B332" s="4" t="s">
        <v>714</v>
      </c>
      <c r="C332">
        <v>20230</v>
      </c>
      <c r="E332" s="4" t="s">
        <v>33</v>
      </c>
      <c r="F332" s="4" t="s">
        <v>33</v>
      </c>
      <c r="H332" s="83" t="s">
        <v>32</v>
      </c>
      <c r="I332" s="11" t="s">
        <v>32</v>
      </c>
      <c r="J332" s="11" t="s">
        <v>32</v>
      </c>
    </row>
    <row r="333" spans="1:10" x14ac:dyDescent="0.3">
      <c r="A333" s="4" t="s">
        <v>715</v>
      </c>
      <c r="B333" s="4" t="s">
        <v>716</v>
      </c>
      <c r="C333">
        <v>20270</v>
      </c>
      <c r="E333" s="4" t="s">
        <v>33</v>
      </c>
      <c r="F333" s="4" t="s">
        <v>33</v>
      </c>
      <c r="H333" s="83" t="s">
        <v>32</v>
      </c>
      <c r="I333" s="11" t="s">
        <v>32</v>
      </c>
      <c r="J333" s="11" t="s">
        <v>32</v>
      </c>
    </row>
    <row r="334" spans="1:10" x14ac:dyDescent="0.3">
      <c r="A334" s="4" t="s">
        <v>717</v>
      </c>
      <c r="B334" s="4" t="s">
        <v>718</v>
      </c>
      <c r="C334">
        <v>20234</v>
      </c>
      <c r="E334" s="4" t="s">
        <v>33</v>
      </c>
      <c r="F334" s="4" t="s">
        <v>33</v>
      </c>
      <c r="H334" s="83" t="s">
        <v>32</v>
      </c>
      <c r="I334" s="11" t="s">
        <v>32</v>
      </c>
      <c r="J334" s="11" t="s">
        <v>32</v>
      </c>
    </row>
    <row r="335" spans="1:10" x14ac:dyDescent="0.3">
      <c r="A335" s="4" t="s">
        <v>719</v>
      </c>
      <c r="B335" s="4" t="s">
        <v>720</v>
      </c>
      <c r="C335">
        <v>20248</v>
      </c>
      <c r="E335" s="4" t="s">
        <v>33</v>
      </c>
      <c r="F335" s="4" t="s">
        <v>33</v>
      </c>
      <c r="H335" s="83" t="s">
        <v>32</v>
      </c>
      <c r="I335" s="11" t="s">
        <v>32</v>
      </c>
      <c r="J335" s="11" t="s">
        <v>32</v>
      </c>
    </row>
    <row r="336" spans="1:10" x14ac:dyDescent="0.3">
      <c r="A336" s="4" t="s">
        <v>721</v>
      </c>
      <c r="B336" s="4" t="s">
        <v>722</v>
      </c>
      <c r="C336">
        <v>20270</v>
      </c>
      <c r="E336" s="4" t="s">
        <v>33</v>
      </c>
      <c r="F336" s="4" t="s">
        <v>33</v>
      </c>
      <c r="H336" s="83" t="s">
        <v>32</v>
      </c>
      <c r="I336" s="11" t="s">
        <v>32</v>
      </c>
      <c r="J336" s="11" t="s">
        <v>32</v>
      </c>
    </row>
    <row r="337" spans="1:10" x14ac:dyDescent="0.3">
      <c r="A337" s="4" t="s">
        <v>723</v>
      </c>
      <c r="B337" s="4" t="s">
        <v>724</v>
      </c>
      <c r="C337">
        <v>20250</v>
      </c>
      <c r="E337" s="4" t="s">
        <v>33</v>
      </c>
      <c r="F337" s="4" t="s">
        <v>33</v>
      </c>
      <c r="H337" s="83" t="s">
        <v>32</v>
      </c>
      <c r="I337" s="11" t="s">
        <v>32</v>
      </c>
      <c r="J337" s="11" t="s">
        <v>32</v>
      </c>
    </row>
    <row r="338" spans="1:10" x14ac:dyDescent="0.3">
      <c r="A338" s="4" t="s">
        <v>725</v>
      </c>
      <c r="B338" s="4" t="s">
        <v>726</v>
      </c>
      <c r="C338">
        <v>20218</v>
      </c>
      <c r="E338" s="4" t="s">
        <v>33</v>
      </c>
      <c r="F338" s="4" t="s">
        <v>33</v>
      </c>
      <c r="H338" s="83" t="s">
        <v>32</v>
      </c>
      <c r="I338" s="11" t="s">
        <v>32</v>
      </c>
      <c r="J338" s="11" t="s">
        <v>32</v>
      </c>
    </row>
    <row r="339" spans="1:10" x14ac:dyDescent="0.3">
      <c r="A339" s="4" t="s">
        <v>727</v>
      </c>
      <c r="B339" s="4" t="s">
        <v>728</v>
      </c>
      <c r="C339">
        <v>20232</v>
      </c>
      <c r="E339" s="4" t="s">
        <v>33</v>
      </c>
      <c r="F339" s="4" t="s">
        <v>33</v>
      </c>
      <c r="H339" s="83" t="s">
        <v>32</v>
      </c>
      <c r="I339" s="11" t="s">
        <v>32</v>
      </c>
      <c r="J339" s="11" t="s">
        <v>32</v>
      </c>
    </row>
    <row r="340" spans="1:10" x14ac:dyDescent="0.3">
      <c r="A340" s="4" t="s">
        <v>729</v>
      </c>
      <c r="B340" s="4" t="s">
        <v>730</v>
      </c>
      <c r="C340">
        <v>20234</v>
      </c>
      <c r="E340" s="4" t="s">
        <v>33</v>
      </c>
      <c r="F340" s="4" t="s">
        <v>33</v>
      </c>
      <c r="H340" s="83" t="s">
        <v>32</v>
      </c>
      <c r="I340" s="11" t="s">
        <v>32</v>
      </c>
      <c r="J340" s="11" t="s">
        <v>32</v>
      </c>
    </row>
    <row r="341" spans="1:10" x14ac:dyDescent="0.3">
      <c r="A341" s="4" t="s">
        <v>731</v>
      </c>
      <c r="B341" s="4" t="s">
        <v>732</v>
      </c>
      <c r="C341">
        <v>20221</v>
      </c>
      <c r="E341" s="4" t="s">
        <v>33</v>
      </c>
      <c r="F341" s="4" t="s">
        <v>33</v>
      </c>
      <c r="H341" s="83" t="s">
        <v>32</v>
      </c>
      <c r="I341" s="11" t="s">
        <v>32</v>
      </c>
      <c r="J341" s="11" t="s">
        <v>32</v>
      </c>
    </row>
    <row r="342" spans="1:10" x14ac:dyDescent="0.3">
      <c r="A342" s="4" t="s">
        <v>733</v>
      </c>
      <c r="B342" s="4" t="s">
        <v>734</v>
      </c>
      <c r="C342">
        <v>20235</v>
      </c>
      <c r="E342" s="4" t="s">
        <v>33</v>
      </c>
      <c r="F342" s="4" t="s">
        <v>33</v>
      </c>
      <c r="H342" s="83" t="s">
        <v>32</v>
      </c>
      <c r="I342" s="11" t="s">
        <v>32</v>
      </c>
      <c r="J342" s="11" t="s">
        <v>32</v>
      </c>
    </row>
    <row r="343" spans="1:10" x14ac:dyDescent="0.3">
      <c r="A343" s="4" t="s">
        <v>735</v>
      </c>
      <c r="B343" s="4" t="s">
        <v>736</v>
      </c>
      <c r="C343">
        <v>20229</v>
      </c>
      <c r="E343" s="4" t="s">
        <v>33</v>
      </c>
      <c r="F343" s="4" t="s">
        <v>33</v>
      </c>
      <c r="H343" s="83" t="s">
        <v>32</v>
      </c>
      <c r="I343" s="11" t="s">
        <v>32</v>
      </c>
      <c r="J343" s="11" t="s">
        <v>32</v>
      </c>
    </row>
    <row r="344" spans="1:10" x14ac:dyDescent="0.3">
      <c r="A344" s="4" t="s">
        <v>737</v>
      </c>
      <c r="B344" s="4" t="s">
        <v>738</v>
      </c>
      <c r="C344">
        <v>20259</v>
      </c>
      <c r="E344" s="4" t="s">
        <v>33</v>
      </c>
      <c r="F344" s="4" t="s">
        <v>33</v>
      </c>
      <c r="H344" s="83" t="s">
        <v>32</v>
      </c>
      <c r="I344" s="11" t="s">
        <v>32</v>
      </c>
      <c r="J344" s="11" t="s">
        <v>32</v>
      </c>
    </row>
    <row r="345" spans="1:10" x14ac:dyDescent="0.3">
      <c r="A345" s="4" t="s">
        <v>739</v>
      </c>
      <c r="B345" s="4" t="s">
        <v>740</v>
      </c>
      <c r="C345">
        <v>20230</v>
      </c>
      <c r="E345" s="4" t="s">
        <v>33</v>
      </c>
      <c r="F345" s="4" t="s">
        <v>33</v>
      </c>
      <c r="H345" s="83" t="s">
        <v>32</v>
      </c>
      <c r="I345" s="11" t="s">
        <v>32</v>
      </c>
      <c r="J345" s="11" t="s">
        <v>32</v>
      </c>
    </row>
    <row r="346" spans="1:10" x14ac:dyDescent="0.3">
      <c r="A346" s="4" t="s">
        <v>741</v>
      </c>
      <c r="B346" s="4" t="s">
        <v>742</v>
      </c>
      <c r="C346">
        <v>20231</v>
      </c>
      <c r="E346" s="4" t="s">
        <v>33</v>
      </c>
      <c r="F346" s="4" t="s">
        <v>33</v>
      </c>
      <c r="H346" s="83" t="s">
        <v>32</v>
      </c>
      <c r="I346" s="11" t="s">
        <v>32</v>
      </c>
      <c r="J346" s="11" t="s">
        <v>32</v>
      </c>
    </row>
    <row r="347" spans="1:10" x14ac:dyDescent="0.3">
      <c r="A347" s="4" t="s">
        <v>743</v>
      </c>
      <c r="B347" s="4" t="s">
        <v>744</v>
      </c>
      <c r="C347">
        <v>20240</v>
      </c>
      <c r="E347" s="4" t="s">
        <v>33</v>
      </c>
      <c r="F347" s="4" t="s">
        <v>33</v>
      </c>
      <c r="H347" s="83" t="s">
        <v>32</v>
      </c>
      <c r="I347" s="11" t="s">
        <v>32</v>
      </c>
      <c r="J347" s="11" t="s">
        <v>32</v>
      </c>
    </row>
    <row r="348" spans="1:10" x14ac:dyDescent="0.3">
      <c r="A348" s="4" t="s">
        <v>745</v>
      </c>
      <c r="B348" s="4" t="s">
        <v>746</v>
      </c>
      <c r="C348">
        <v>20215</v>
      </c>
      <c r="E348" s="4" t="s">
        <v>33</v>
      </c>
      <c r="F348" s="4" t="s">
        <v>33</v>
      </c>
      <c r="H348" s="83" t="s">
        <v>32</v>
      </c>
      <c r="I348" s="11" t="s">
        <v>32</v>
      </c>
      <c r="J348" s="11" t="s">
        <v>32</v>
      </c>
    </row>
    <row r="349" spans="1:10" x14ac:dyDescent="0.3">
      <c r="A349" s="4" t="s">
        <v>747</v>
      </c>
      <c r="B349" s="4" t="s">
        <v>748</v>
      </c>
      <c r="C349">
        <v>20229</v>
      </c>
      <c r="E349" s="4" t="s">
        <v>33</v>
      </c>
      <c r="F349" s="4" t="s">
        <v>33</v>
      </c>
      <c r="H349" s="83" t="s">
        <v>32</v>
      </c>
      <c r="I349" s="11" t="s">
        <v>32</v>
      </c>
      <c r="J349" s="11" t="s">
        <v>32</v>
      </c>
    </row>
    <row r="350" spans="1:10" x14ac:dyDescent="0.3">
      <c r="A350" s="4" t="s">
        <v>749</v>
      </c>
      <c r="B350" s="4" t="s">
        <v>750</v>
      </c>
      <c r="C350">
        <v>20215</v>
      </c>
      <c r="E350" s="4" t="s">
        <v>33</v>
      </c>
      <c r="F350" s="4" t="s">
        <v>33</v>
      </c>
      <c r="H350" s="83" t="s">
        <v>32</v>
      </c>
      <c r="I350" s="11" t="s">
        <v>32</v>
      </c>
      <c r="J350" s="11" t="s">
        <v>32</v>
      </c>
    </row>
    <row r="351" spans="1:10" x14ac:dyDescent="0.3">
      <c r="A351" s="4" t="s">
        <v>751</v>
      </c>
      <c r="B351" s="4" t="s">
        <v>752</v>
      </c>
      <c r="C351">
        <v>20242</v>
      </c>
      <c r="E351" s="4" t="s">
        <v>33</v>
      </c>
      <c r="F351" s="4" t="s">
        <v>33</v>
      </c>
      <c r="H351" s="83" t="s">
        <v>32</v>
      </c>
      <c r="I351" s="11" t="s">
        <v>32</v>
      </c>
      <c r="J351" s="11" t="s">
        <v>32</v>
      </c>
    </row>
    <row r="352" spans="1:10" x14ac:dyDescent="0.3">
      <c r="A352" s="4" t="s">
        <v>753</v>
      </c>
      <c r="B352" s="4" t="s">
        <v>754</v>
      </c>
      <c r="C352">
        <v>20290</v>
      </c>
      <c r="E352" s="4" t="s">
        <v>33</v>
      </c>
      <c r="F352" s="4" t="s">
        <v>33</v>
      </c>
      <c r="H352" s="83" t="s">
        <v>31</v>
      </c>
      <c r="I352" s="11" t="s">
        <v>31</v>
      </c>
      <c r="J352" s="11" t="s">
        <v>31</v>
      </c>
    </row>
    <row r="353" spans="1:10" x14ac:dyDescent="0.3">
      <c r="A353" s="4" t="s">
        <v>755</v>
      </c>
      <c r="B353" s="4" t="s">
        <v>756</v>
      </c>
      <c r="C353">
        <v>20279</v>
      </c>
      <c r="E353" s="4" t="s">
        <v>33</v>
      </c>
      <c r="F353" s="4" t="s">
        <v>33</v>
      </c>
      <c r="H353" s="83" t="s">
        <v>32</v>
      </c>
      <c r="I353" s="11" t="s">
        <v>32</v>
      </c>
      <c r="J353" s="11" t="s">
        <v>32</v>
      </c>
    </row>
    <row r="354" spans="1:10" x14ac:dyDescent="0.3">
      <c r="A354" s="4" t="s">
        <v>757</v>
      </c>
      <c r="B354" s="4" t="s">
        <v>758</v>
      </c>
      <c r="C354">
        <v>20200</v>
      </c>
      <c r="E354" s="4" t="s">
        <v>33</v>
      </c>
      <c r="F354" s="4" t="s">
        <v>33</v>
      </c>
      <c r="H354" s="83" t="s">
        <v>31</v>
      </c>
      <c r="I354" s="11" t="s">
        <v>31</v>
      </c>
      <c r="J354" s="11" t="s">
        <v>31</v>
      </c>
    </row>
    <row r="355" spans="1:10" x14ac:dyDescent="0.3">
      <c r="A355" s="4" t="s">
        <v>759</v>
      </c>
      <c r="B355" s="4" t="s">
        <v>760</v>
      </c>
      <c r="C355">
        <v>20219</v>
      </c>
      <c r="E355" s="4" t="s">
        <v>33</v>
      </c>
      <c r="F355" s="4" t="s">
        <v>33</v>
      </c>
      <c r="H355" s="83" t="s">
        <v>32</v>
      </c>
      <c r="I355" s="11" t="s">
        <v>32</v>
      </c>
      <c r="J355" s="11" t="s">
        <v>32</v>
      </c>
    </row>
    <row r="356" spans="1:10" x14ac:dyDescent="0.3">
      <c r="A356" s="4" t="s">
        <v>761</v>
      </c>
      <c r="B356" s="4" t="s">
        <v>762</v>
      </c>
      <c r="C356">
        <v>20290</v>
      </c>
      <c r="E356" s="4" t="s">
        <v>33</v>
      </c>
      <c r="F356" s="4" t="s">
        <v>33</v>
      </c>
      <c r="H356" s="83" t="s">
        <v>32</v>
      </c>
      <c r="I356" s="11" t="s">
        <v>32</v>
      </c>
      <c r="J356" s="11" t="s">
        <v>32</v>
      </c>
    </row>
    <row r="357" spans="1:10" x14ac:dyDescent="0.3">
      <c r="A357" s="4" t="s">
        <v>763</v>
      </c>
      <c r="B357" s="4" t="s">
        <v>764</v>
      </c>
      <c r="C357">
        <v>20272</v>
      </c>
      <c r="E357" s="4" t="s">
        <v>33</v>
      </c>
      <c r="F357" s="4" t="s">
        <v>33</v>
      </c>
      <c r="H357" s="83" t="s">
        <v>32</v>
      </c>
      <c r="I357" s="11" t="s">
        <v>32</v>
      </c>
      <c r="J357" s="11" t="s">
        <v>32</v>
      </c>
    </row>
    <row r="358" spans="1:10" x14ac:dyDescent="0.3">
      <c r="A358" s="4" t="s">
        <v>765</v>
      </c>
      <c r="B358" s="4" t="s">
        <v>766</v>
      </c>
      <c r="C358">
        <v>20214</v>
      </c>
      <c r="E358" s="4" t="s">
        <v>33</v>
      </c>
      <c r="F358" s="4" t="s">
        <v>33</v>
      </c>
      <c r="H358" s="83" t="s">
        <v>32</v>
      </c>
      <c r="I358" s="11" t="s">
        <v>32</v>
      </c>
      <c r="J358" s="11" t="s">
        <v>32</v>
      </c>
    </row>
    <row r="359" spans="1:10" x14ac:dyDescent="0.3">
      <c r="A359" s="4" t="s">
        <v>767</v>
      </c>
      <c r="B359" s="4" t="s">
        <v>768</v>
      </c>
      <c r="C359">
        <v>20272</v>
      </c>
      <c r="E359" s="4" t="s">
        <v>33</v>
      </c>
      <c r="F359" s="4" t="s">
        <v>33</v>
      </c>
      <c r="H359" s="83" t="s">
        <v>32</v>
      </c>
      <c r="I359" s="11" t="s">
        <v>32</v>
      </c>
      <c r="J359" s="11" t="s">
        <v>32</v>
      </c>
    </row>
    <row r="360" spans="1:10" x14ac:dyDescent="0.3">
      <c r="A360" s="4" t="s">
        <v>769</v>
      </c>
      <c r="B360" s="4" t="s">
        <v>770</v>
      </c>
      <c r="C360">
        <v>20243</v>
      </c>
      <c r="E360" s="4" t="s">
        <v>33</v>
      </c>
      <c r="F360" s="4" t="s">
        <v>33</v>
      </c>
      <c r="H360" s="83" t="s">
        <v>32</v>
      </c>
      <c r="I360" s="11" t="s">
        <v>32</v>
      </c>
      <c r="J360" s="11" t="s">
        <v>32</v>
      </c>
    </row>
    <row r="361" spans="1:10" x14ac:dyDescent="0.3">
      <c r="A361" s="4" t="s">
        <v>771</v>
      </c>
      <c r="B361" s="4" t="s">
        <v>772</v>
      </c>
      <c r="C361">
        <v>20240</v>
      </c>
      <c r="E361" s="4" t="s">
        <v>33</v>
      </c>
      <c r="F361" s="4" t="s">
        <v>33</v>
      </c>
      <c r="H361" s="83" t="s">
        <v>32</v>
      </c>
      <c r="I361" s="11" t="s">
        <v>32</v>
      </c>
      <c r="J361" s="11" t="s">
        <v>32</v>
      </c>
    </row>
    <row r="362" spans="1:10" x14ac:dyDescent="0.3">
      <c r="A362" s="4"/>
      <c r="B362" s="10"/>
      <c r="E362" s="4"/>
      <c r="F362" s="4"/>
      <c r="H362" s="13"/>
      <c r="I362" s="11"/>
      <c r="J362" s="11"/>
    </row>
    <row r="363" spans="1:10" x14ac:dyDescent="0.3">
      <c r="A363" s="4"/>
      <c r="B363" s="10"/>
      <c r="E363" s="4"/>
      <c r="F363" s="4"/>
      <c r="H363" s="13"/>
      <c r="I363" s="11"/>
      <c r="J363" s="11"/>
    </row>
    <row r="364" spans="1:10" x14ac:dyDescent="0.3">
      <c r="A364" s="4"/>
      <c r="B364" s="10"/>
      <c r="E364" s="4"/>
      <c r="F364" s="4"/>
      <c r="H364" s="13"/>
      <c r="I364" s="11"/>
      <c r="J364" s="11"/>
    </row>
    <row r="365" spans="1:10" x14ac:dyDescent="0.3">
      <c r="A365" s="4"/>
      <c r="B365" s="10"/>
      <c r="E365" s="4"/>
      <c r="F365" s="4"/>
      <c r="H365" s="13"/>
      <c r="I365" s="11"/>
      <c r="J365" s="11"/>
    </row>
    <row r="366" spans="1:10" x14ac:dyDescent="0.3">
      <c r="A366" s="4"/>
      <c r="B366" s="10"/>
      <c r="E366" s="4"/>
      <c r="F366" s="4"/>
      <c r="H366" s="13"/>
      <c r="I366" s="11"/>
      <c r="J366" s="11"/>
    </row>
    <row r="367" spans="1:10" x14ac:dyDescent="0.3">
      <c r="A367" s="4"/>
      <c r="B367" s="10"/>
      <c r="E367" s="4"/>
      <c r="F367" s="4"/>
      <c r="H367" s="13"/>
      <c r="I367" s="11"/>
      <c r="J367" s="11"/>
    </row>
    <row r="368" spans="1:10" x14ac:dyDescent="0.3">
      <c r="A368" s="4"/>
      <c r="B368" s="10"/>
      <c r="E368" s="4"/>
      <c r="F368" s="4"/>
      <c r="H368" s="13"/>
      <c r="I368" s="11"/>
      <c r="J368" s="11"/>
    </row>
    <row r="369" spans="1:10" x14ac:dyDescent="0.3">
      <c r="A369" s="4"/>
      <c r="B369" s="10"/>
      <c r="E369" s="4"/>
      <c r="F369" s="4"/>
      <c r="H369" s="13"/>
      <c r="I369" s="11"/>
      <c r="J369" s="11"/>
    </row>
    <row r="370" spans="1:10" x14ac:dyDescent="0.3">
      <c r="A370" s="4"/>
      <c r="B370" s="10"/>
      <c r="E370" s="4"/>
      <c r="F370" s="4"/>
      <c r="H370" s="13"/>
      <c r="I370" s="11"/>
      <c r="J370" s="11"/>
    </row>
    <row r="371" spans="1:10" x14ac:dyDescent="0.3">
      <c r="A371" s="4"/>
      <c r="B371" s="10"/>
      <c r="E371" s="4"/>
      <c r="F371" s="4"/>
      <c r="H371" s="13"/>
      <c r="I371" s="11"/>
      <c r="J371" s="11"/>
    </row>
    <row r="372" spans="1:10" x14ac:dyDescent="0.3">
      <c r="A372" s="4"/>
      <c r="B372" s="10"/>
      <c r="E372" s="4"/>
      <c r="F372" s="4"/>
      <c r="H372" s="13"/>
      <c r="I372" s="11"/>
      <c r="J372" s="11"/>
    </row>
    <row r="373" spans="1:10" x14ac:dyDescent="0.3">
      <c r="A373" s="4"/>
      <c r="B373" s="10"/>
      <c r="E373" s="4"/>
      <c r="F373" s="4"/>
      <c r="H373" s="13"/>
      <c r="I373" s="11"/>
      <c r="J373" s="11"/>
    </row>
    <row r="374" spans="1:10" x14ac:dyDescent="0.3">
      <c r="A374" s="4"/>
      <c r="B374" s="10"/>
      <c r="E374" s="4"/>
      <c r="F374" s="4"/>
      <c r="H374" s="13"/>
      <c r="I374" s="11"/>
      <c r="J374" s="11"/>
    </row>
    <row r="375" spans="1:10" x14ac:dyDescent="0.3">
      <c r="A375" s="4"/>
      <c r="B375" s="10"/>
      <c r="E375" s="4"/>
      <c r="F375" s="4"/>
      <c r="H375" s="13"/>
      <c r="I375" s="11"/>
      <c r="J375" s="11"/>
    </row>
    <row r="376" spans="1:10" x14ac:dyDescent="0.3">
      <c r="A376" s="4"/>
      <c r="B376" s="10"/>
      <c r="E376" s="4"/>
      <c r="F376" s="4"/>
      <c r="H376" s="13"/>
      <c r="I376" s="11"/>
      <c r="J376" s="11"/>
    </row>
    <row r="377" spans="1:10" x14ac:dyDescent="0.3">
      <c r="A377" s="4"/>
      <c r="B377" s="10"/>
      <c r="E377" s="4"/>
      <c r="F377" s="4"/>
      <c r="H377" s="13"/>
      <c r="I377" s="11"/>
      <c r="J377" s="11"/>
    </row>
    <row r="378" spans="1:10" x14ac:dyDescent="0.3">
      <c r="A378" s="4"/>
      <c r="B378" s="10"/>
      <c r="E378" s="4"/>
      <c r="F378" s="4"/>
      <c r="H378" s="13"/>
      <c r="I378" s="11"/>
      <c r="J378" s="11"/>
    </row>
    <row r="379" spans="1:10" x14ac:dyDescent="0.3">
      <c r="A379" s="4"/>
      <c r="B379" s="10"/>
      <c r="E379" s="4"/>
      <c r="F379" s="4"/>
      <c r="H379" s="13"/>
      <c r="I379" s="11"/>
      <c r="J379" s="11"/>
    </row>
    <row r="380" spans="1:10" x14ac:dyDescent="0.3">
      <c r="A380" s="4"/>
      <c r="B380" s="10"/>
      <c r="E380" s="4"/>
      <c r="F380" s="4"/>
      <c r="H380" s="13"/>
      <c r="I380" s="11"/>
      <c r="J380" s="11"/>
    </row>
    <row r="381" spans="1:10" x14ac:dyDescent="0.3">
      <c r="A381" s="4"/>
      <c r="B381" s="10"/>
      <c r="E381" s="4"/>
      <c r="F381" s="4"/>
      <c r="H381" s="13"/>
      <c r="I381" s="11"/>
      <c r="J381" s="11"/>
    </row>
    <row r="382" spans="1:10" x14ac:dyDescent="0.3">
      <c r="A382" s="4"/>
      <c r="B382" s="10"/>
      <c r="E382" s="4"/>
      <c r="F382" s="4"/>
      <c r="H382" s="13"/>
      <c r="I382" s="11"/>
      <c r="J382" s="11"/>
    </row>
    <row r="383" spans="1:10" x14ac:dyDescent="0.3">
      <c r="A383" s="4"/>
      <c r="B383" s="10"/>
      <c r="E383" s="4"/>
      <c r="F383" s="4"/>
      <c r="H383" s="13"/>
      <c r="I383" s="11"/>
      <c r="J383" s="11"/>
    </row>
    <row r="384" spans="1:10" x14ac:dyDescent="0.3">
      <c r="A384" s="4"/>
      <c r="B384" s="10"/>
      <c r="E384" s="4"/>
      <c r="F384" s="4"/>
      <c r="H384" s="13"/>
      <c r="I384" s="11"/>
      <c r="J384" s="11"/>
    </row>
    <row r="385" spans="1:10" x14ac:dyDescent="0.3">
      <c r="A385" s="4"/>
      <c r="B385" s="10"/>
      <c r="E385" s="4"/>
      <c r="F385" s="4"/>
      <c r="H385" s="13"/>
      <c r="I385" s="11"/>
      <c r="J385" s="11"/>
    </row>
    <row r="386" spans="1:10" x14ac:dyDescent="0.3">
      <c r="A386" s="4"/>
      <c r="B386" s="10"/>
      <c r="E386" s="4"/>
      <c r="F386" s="4"/>
      <c r="H386" s="13"/>
      <c r="I386" s="11"/>
      <c r="J386" s="11"/>
    </row>
    <row r="387" spans="1:10" x14ac:dyDescent="0.3">
      <c r="A387" s="4"/>
      <c r="B387" s="10"/>
      <c r="E387" s="4"/>
      <c r="F387" s="4"/>
      <c r="H387" s="13"/>
      <c r="I387" s="11"/>
      <c r="J387" s="11"/>
    </row>
    <row r="388" spans="1:10" x14ac:dyDescent="0.3">
      <c r="A388" s="4"/>
      <c r="B388" s="10"/>
      <c r="E388" s="4"/>
      <c r="F388" s="4"/>
      <c r="H388" s="13"/>
      <c r="I388" s="11"/>
      <c r="J388" s="11"/>
    </row>
    <row r="389" spans="1:10" x14ac:dyDescent="0.3">
      <c r="A389" s="4"/>
      <c r="B389" s="10"/>
      <c r="E389" s="4"/>
      <c r="F389" s="4"/>
      <c r="H389" s="13"/>
      <c r="I389" s="11"/>
      <c r="J389" s="11"/>
    </row>
    <row r="390" spans="1:10" x14ac:dyDescent="0.3">
      <c r="A390" s="4"/>
      <c r="B390" s="10"/>
      <c r="E390" s="4"/>
      <c r="F390" s="4"/>
      <c r="H390" s="13"/>
      <c r="I390" s="11"/>
      <c r="J390" s="11"/>
    </row>
    <row r="391" spans="1:10" x14ac:dyDescent="0.3">
      <c r="A391" s="4"/>
      <c r="B391" s="10"/>
      <c r="E391" s="4"/>
      <c r="F391" s="4"/>
      <c r="H391" s="13"/>
      <c r="I391" s="11"/>
      <c r="J391" s="11"/>
    </row>
    <row r="392" spans="1:10" x14ac:dyDescent="0.3">
      <c r="A392" s="4"/>
      <c r="B392" s="10"/>
      <c r="E392" s="4"/>
      <c r="F392" s="4"/>
      <c r="H392" s="13"/>
      <c r="I392" s="11"/>
      <c r="J392" s="11"/>
    </row>
    <row r="393" spans="1:10" x14ac:dyDescent="0.3">
      <c r="A393" s="4"/>
      <c r="B393" s="10"/>
      <c r="E393" s="4"/>
      <c r="F393" s="4"/>
      <c r="H393" s="13"/>
      <c r="I393" s="11"/>
      <c r="J393" s="11"/>
    </row>
    <row r="394" spans="1:10" x14ac:dyDescent="0.3">
      <c r="A394" s="4"/>
      <c r="B394" s="10"/>
      <c r="E394" s="4"/>
      <c r="F394" s="4"/>
      <c r="H394" s="13"/>
      <c r="I394" s="11"/>
      <c r="J394" s="11"/>
    </row>
    <row r="395" spans="1:10" x14ac:dyDescent="0.3">
      <c r="A395" s="4"/>
      <c r="B395" s="10"/>
      <c r="E395" s="4"/>
      <c r="F395" s="4"/>
      <c r="H395" s="13"/>
      <c r="I395" s="11"/>
      <c r="J395" s="11"/>
    </row>
    <row r="396" spans="1:10" x14ac:dyDescent="0.3">
      <c r="A396" s="4"/>
      <c r="B396" s="10"/>
      <c r="E396" s="4"/>
      <c r="F396" s="4"/>
      <c r="H396" s="13"/>
      <c r="I396" s="11"/>
      <c r="J396" s="11"/>
    </row>
    <row r="397" spans="1:10" x14ac:dyDescent="0.3">
      <c r="A397" s="4"/>
      <c r="B397" s="10"/>
      <c r="E397" s="4"/>
      <c r="F397" s="4"/>
      <c r="H397" s="13"/>
      <c r="I397" s="11"/>
      <c r="J397" s="11"/>
    </row>
    <row r="398" spans="1:10" x14ac:dyDescent="0.3">
      <c r="A398" s="4"/>
      <c r="B398" s="10"/>
      <c r="E398" s="4"/>
      <c r="F398" s="4"/>
      <c r="H398" s="13"/>
      <c r="I398" s="11"/>
      <c r="J398" s="11"/>
    </row>
    <row r="399" spans="1:10" x14ac:dyDescent="0.3">
      <c r="A399" s="4"/>
      <c r="B399" s="10"/>
      <c r="E399" s="4"/>
      <c r="F399" s="4"/>
      <c r="H399" s="13"/>
      <c r="I399" s="11"/>
      <c r="J399" s="11"/>
    </row>
    <row r="400" spans="1:10" x14ac:dyDescent="0.3">
      <c r="A400" s="4"/>
      <c r="B400" s="10"/>
      <c r="E400" s="4"/>
      <c r="F400" s="4"/>
      <c r="H400" s="13"/>
      <c r="I400" s="11"/>
      <c r="J400" s="11"/>
    </row>
    <row r="401" spans="1:10" x14ac:dyDescent="0.3">
      <c r="A401" s="4"/>
      <c r="B401" s="10"/>
      <c r="E401" s="4"/>
      <c r="F401" s="4"/>
      <c r="H401" s="13"/>
      <c r="I401" s="11"/>
      <c r="J401" s="11"/>
    </row>
    <row r="402" spans="1:10" x14ac:dyDescent="0.3">
      <c r="A402" s="4"/>
      <c r="B402" s="10"/>
      <c r="E402" s="4"/>
      <c r="F402" s="4"/>
      <c r="H402" s="13"/>
      <c r="I402" s="11"/>
      <c r="J402" s="11"/>
    </row>
    <row r="403" spans="1:10" x14ac:dyDescent="0.3">
      <c r="A403" s="4"/>
      <c r="B403" s="10"/>
      <c r="E403" s="4"/>
      <c r="F403" s="4"/>
      <c r="H403" s="13"/>
      <c r="I403" s="11"/>
      <c r="J403" s="11"/>
    </row>
    <row r="404" spans="1:10" x14ac:dyDescent="0.3">
      <c r="A404" s="4"/>
      <c r="B404" s="10"/>
      <c r="E404" s="4"/>
      <c r="F404" s="4"/>
      <c r="H404" s="13"/>
      <c r="I404" s="11"/>
      <c r="J404" s="11"/>
    </row>
    <row r="405" spans="1:10" x14ac:dyDescent="0.3">
      <c r="A405" s="4"/>
      <c r="B405" s="10"/>
      <c r="E405" s="4"/>
      <c r="F405" s="4"/>
      <c r="H405" s="13"/>
      <c r="I405" s="11"/>
      <c r="J405" s="11"/>
    </row>
    <row r="406" spans="1:10" x14ac:dyDescent="0.3">
      <c r="A406" s="4"/>
      <c r="B406" s="10"/>
      <c r="E406" s="4"/>
      <c r="F406" s="4"/>
      <c r="H406" s="13"/>
      <c r="I406" s="11"/>
      <c r="J406" s="11"/>
    </row>
    <row r="407" spans="1:10" x14ac:dyDescent="0.3">
      <c r="A407" s="4"/>
      <c r="B407" s="10"/>
      <c r="E407" s="4"/>
      <c r="F407" s="4"/>
      <c r="H407" s="13"/>
      <c r="I407" s="11"/>
      <c r="J407" s="11"/>
    </row>
    <row r="408" spans="1:10" x14ac:dyDescent="0.3">
      <c r="A408" s="4"/>
      <c r="B408" s="10"/>
      <c r="E408" s="4"/>
      <c r="F408" s="4"/>
      <c r="H408" s="13"/>
      <c r="I408" s="11"/>
      <c r="J408" s="11"/>
    </row>
    <row r="409" spans="1:10" x14ac:dyDescent="0.3">
      <c r="A409" s="4"/>
      <c r="B409" s="10"/>
      <c r="E409" s="4"/>
      <c r="F409" s="4"/>
      <c r="H409" s="13"/>
      <c r="I409" s="11"/>
      <c r="J409" s="11"/>
    </row>
    <row r="410" spans="1:10" x14ac:dyDescent="0.3">
      <c r="A410" s="4"/>
      <c r="B410" s="10"/>
      <c r="E410" s="4"/>
      <c r="F410" s="4"/>
      <c r="H410" s="13"/>
      <c r="I410" s="11"/>
      <c r="J410" s="11"/>
    </row>
    <row r="411" spans="1:10" x14ac:dyDescent="0.3">
      <c r="A411" s="4"/>
      <c r="B411" s="10"/>
      <c r="E411" s="4"/>
      <c r="F411" s="4"/>
      <c r="H411" s="13"/>
      <c r="I411" s="11"/>
      <c r="J411" s="11"/>
    </row>
    <row r="412" spans="1:10" x14ac:dyDescent="0.3">
      <c r="A412" s="4"/>
      <c r="B412" s="10"/>
      <c r="E412" s="4"/>
      <c r="F412" s="4"/>
      <c r="H412" s="13"/>
      <c r="I412" s="11"/>
      <c r="J412" s="11"/>
    </row>
    <row r="413" spans="1:10" x14ac:dyDescent="0.3">
      <c r="A413" s="4"/>
      <c r="B413" s="10"/>
      <c r="E413" s="4"/>
      <c r="F413" s="4"/>
      <c r="H413" s="13"/>
      <c r="I413" s="11"/>
      <c r="J413" s="11"/>
    </row>
    <row r="414" spans="1:10" x14ac:dyDescent="0.3">
      <c r="A414" s="4"/>
      <c r="B414" s="10"/>
      <c r="E414" s="4"/>
      <c r="F414" s="4"/>
      <c r="H414" s="13"/>
      <c r="I414" s="11"/>
      <c r="J414" s="11"/>
    </row>
    <row r="415" spans="1:10" x14ac:dyDescent="0.3">
      <c r="A415" s="4"/>
      <c r="B415" s="10"/>
      <c r="E415" s="4"/>
      <c r="F415" s="4"/>
      <c r="H415" s="13"/>
      <c r="I415" s="11"/>
      <c r="J415" s="11"/>
    </row>
    <row r="416" spans="1:10" x14ac:dyDescent="0.3">
      <c r="A416" s="4"/>
      <c r="B416" s="10"/>
      <c r="E416" s="4"/>
      <c r="F416" s="4"/>
      <c r="H416" s="13"/>
      <c r="I416" s="11"/>
      <c r="J416" s="11"/>
    </row>
    <row r="417" spans="1:10" x14ac:dyDescent="0.3">
      <c r="A417" s="4"/>
      <c r="B417" s="10"/>
      <c r="E417" s="4"/>
      <c r="F417" s="4"/>
      <c r="H417" s="13"/>
      <c r="I417" s="11"/>
      <c r="J417" s="11"/>
    </row>
    <row r="418" spans="1:10" x14ac:dyDescent="0.3">
      <c r="A418" s="4"/>
      <c r="B418" s="10"/>
      <c r="E418" s="4"/>
      <c r="F418" s="4"/>
      <c r="H418" s="13"/>
      <c r="I418" s="11"/>
      <c r="J418" s="11"/>
    </row>
    <row r="419" spans="1:10" x14ac:dyDescent="0.3">
      <c r="A419" s="4"/>
      <c r="B419" s="10"/>
      <c r="E419" s="4"/>
      <c r="F419" s="4"/>
      <c r="H419" s="13"/>
      <c r="I419" s="11"/>
      <c r="J419" s="11"/>
    </row>
    <row r="420" spans="1:10" x14ac:dyDescent="0.3">
      <c r="A420" s="4"/>
      <c r="B420" s="10"/>
      <c r="E420" s="4"/>
      <c r="F420" s="4"/>
      <c r="H420" s="13"/>
      <c r="I420" s="11"/>
      <c r="J420" s="11"/>
    </row>
    <row r="421" spans="1:10" x14ac:dyDescent="0.3">
      <c r="A421" s="4"/>
      <c r="B421" s="10"/>
      <c r="E421" s="4"/>
      <c r="F421" s="4"/>
      <c r="H421" s="13"/>
      <c r="I421" s="11"/>
      <c r="J421" s="11"/>
    </row>
    <row r="422" spans="1:10" x14ac:dyDescent="0.3">
      <c r="A422" s="4"/>
      <c r="B422" s="10"/>
      <c r="E422" s="4"/>
      <c r="F422" s="4"/>
      <c r="H422" s="13"/>
      <c r="I422" s="11"/>
      <c r="J422" s="11"/>
    </row>
    <row r="423" spans="1:10" x14ac:dyDescent="0.3">
      <c r="A423" s="4"/>
      <c r="B423" s="10"/>
      <c r="E423" s="4"/>
      <c r="F423" s="4"/>
      <c r="H423" s="13"/>
      <c r="I423" s="11"/>
      <c r="J423" s="11"/>
    </row>
    <row r="424" spans="1:10" x14ac:dyDescent="0.3">
      <c r="A424" s="4"/>
      <c r="B424" s="10"/>
      <c r="E424" s="4"/>
      <c r="F424" s="4"/>
      <c r="H424" s="13"/>
      <c r="I424" s="11"/>
      <c r="J424" s="11"/>
    </row>
    <row r="425" spans="1:10" x14ac:dyDescent="0.3">
      <c r="A425" s="4"/>
      <c r="B425" s="10"/>
      <c r="E425" s="4"/>
      <c r="F425" s="4"/>
      <c r="H425" s="13"/>
      <c r="I425" s="11"/>
      <c r="J425" s="11"/>
    </row>
    <row r="426" spans="1:10" x14ac:dyDescent="0.3">
      <c r="A426" s="4"/>
      <c r="B426" s="10"/>
      <c r="E426" s="4"/>
      <c r="F426" s="4"/>
      <c r="H426" s="13"/>
      <c r="I426" s="11"/>
      <c r="J426" s="11"/>
    </row>
    <row r="427" spans="1:10" x14ac:dyDescent="0.3">
      <c r="A427" s="4"/>
      <c r="B427" s="10"/>
      <c r="E427" s="4"/>
      <c r="F427" s="4"/>
      <c r="H427" s="13"/>
      <c r="I427" s="11"/>
      <c r="J427" s="11"/>
    </row>
    <row r="428" spans="1:10" x14ac:dyDescent="0.3">
      <c r="A428" s="4"/>
      <c r="B428" s="10"/>
      <c r="E428" s="4"/>
      <c r="F428" s="4"/>
      <c r="H428" s="13"/>
      <c r="I428" s="11"/>
      <c r="J428" s="11"/>
    </row>
    <row r="429" spans="1:10" x14ac:dyDescent="0.3">
      <c r="A429" s="4"/>
      <c r="B429" s="10"/>
      <c r="E429" s="4"/>
      <c r="F429" s="4"/>
      <c r="H429" s="13"/>
      <c r="I429" s="11"/>
      <c r="J429" s="11"/>
    </row>
    <row r="430" spans="1:10" x14ac:dyDescent="0.3">
      <c r="A430" s="4"/>
      <c r="B430" s="10"/>
      <c r="E430" s="4"/>
      <c r="F430" s="4"/>
      <c r="H430" s="13"/>
      <c r="I430" s="11"/>
      <c r="J430" s="11"/>
    </row>
    <row r="431" spans="1:10" x14ac:dyDescent="0.3">
      <c r="A431" s="4"/>
      <c r="B431" s="10"/>
      <c r="E431" s="4"/>
      <c r="F431" s="4"/>
      <c r="H431" s="13"/>
      <c r="I431" s="11"/>
      <c r="J431" s="11"/>
    </row>
    <row r="432" spans="1:10" x14ac:dyDescent="0.3">
      <c r="A432" s="4"/>
      <c r="B432" s="10"/>
      <c r="E432" s="4"/>
      <c r="F432" s="4"/>
      <c r="H432" s="13"/>
      <c r="I432" s="11"/>
      <c r="J432" s="11"/>
    </row>
    <row r="433" spans="1:10" x14ac:dyDescent="0.3">
      <c r="A433" s="4"/>
      <c r="B433" s="10"/>
      <c r="E433" s="4"/>
      <c r="F433" s="4"/>
      <c r="H433" s="13"/>
      <c r="I433" s="11"/>
      <c r="J433" s="11"/>
    </row>
    <row r="434" spans="1:10" x14ac:dyDescent="0.3">
      <c r="A434" s="4"/>
      <c r="B434" s="10"/>
      <c r="E434" s="4"/>
      <c r="F434" s="4"/>
      <c r="H434" s="13"/>
      <c r="I434" s="11"/>
      <c r="J434" s="11"/>
    </row>
    <row r="435" spans="1:10" x14ac:dyDescent="0.3">
      <c r="A435" s="4"/>
      <c r="B435" s="10"/>
      <c r="E435" s="4"/>
      <c r="F435" s="4"/>
      <c r="H435" s="13"/>
      <c r="I435" s="11"/>
      <c r="J435" s="11"/>
    </row>
    <row r="436" spans="1:10" x14ac:dyDescent="0.3">
      <c r="A436" s="4"/>
      <c r="B436" s="10"/>
      <c r="E436" s="4"/>
      <c r="F436" s="4"/>
      <c r="H436" s="13"/>
      <c r="I436" s="11"/>
      <c r="J436" s="11"/>
    </row>
    <row r="437" spans="1:10" x14ac:dyDescent="0.3">
      <c r="A437" s="4"/>
      <c r="B437" s="10"/>
      <c r="E437" s="4"/>
      <c r="F437" s="4"/>
      <c r="H437" s="13"/>
      <c r="I437" s="11"/>
      <c r="J437" s="11"/>
    </row>
    <row r="438" spans="1:10" x14ac:dyDescent="0.3">
      <c r="A438" s="4"/>
      <c r="B438" s="10"/>
      <c r="E438" s="4"/>
      <c r="F438" s="4"/>
      <c r="H438" s="13"/>
      <c r="I438" s="11"/>
      <c r="J438" s="11"/>
    </row>
    <row r="439" spans="1:10" x14ac:dyDescent="0.3">
      <c r="A439" s="4"/>
      <c r="B439" s="10"/>
      <c r="E439" s="4"/>
      <c r="F439" s="4"/>
      <c r="H439" s="13"/>
      <c r="I439" s="11"/>
      <c r="J439" s="11"/>
    </row>
    <row r="440" spans="1:10" x14ac:dyDescent="0.3">
      <c r="A440" s="4"/>
      <c r="B440" s="10"/>
      <c r="E440" s="4"/>
      <c r="F440" s="4"/>
      <c r="H440" s="13"/>
      <c r="I440" s="11"/>
      <c r="J440" s="11"/>
    </row>
    <row r="441" spans="1:10" x14ac:dyDescent="0.3">
      <c r="A441" s="4"/>
      <c r="B441" s="10"/>
      <c r="E441" s="4"/>
      <c r="F441" s="4"/>
      <c r="H441" s="13"/>
      <c r="I441" s="11"/>
      <c r="J441" s="11"/>
    </row>
    <row r="442" spans="1:10" x14ac:dyDescent="0.3">
      <c r="A442" s="4"/>
      <c r="B442" s="10"/>
      <c r="E442" s="4"/>
      <c r="F442" s="4"/>
      <c r="H442" s="13"/>
      <c r="I442" s="11"/>
      <c r="J442" s="11"/>
    </row>
    <row r="443" spans="1:10" x14ac:dyDescent="0.3">
      <c r="A443" s="4"/>
      <c r="B443" s="10"/>
      <c r="E443" s="4"/>
      <c r="F443" s="4"/>
      <c r="H443" s="13"/>
      <c r="I443" s="11"/>
      <c r="J443" s="11"/>
    </row>
    <row r="444" spans="1:10" x14ac:dyDescent="0.3">
      <c r="A444" s="4"/>
      <c r="B444" s="10"/>
      <c r="E444" s="4"/>
      <c r="F444" s="4"/>
      <c r="H444" s="13"/>
      <c r="I444" s="11"/>
      <c r="J444" s="11"/>
    </row>
    <row r="445" spans="1:10" x14ac:dyDescent="0.3">
      <c r="A445" s="4"/>
      <c r="B445" s="10"/>
      <c r="E445" s="4"/>
      <c r="F445" s="4"/>
      <c r="H445" s="13"/>
      <c r="I445" s="11"/>
      <c r="J445" s="11"/>
    </row>
    <row r="446" spans="1:10" x14ac:dyDescent="0.3">
      <c r="A446" s="4"/>
      <c r="B446" s="10"/>
      <c r="E446" s="4"/>
      <c r="F446" s="4"/>
      <c r="H446" s="13"/>
      <c r="I446" s="11"/>
      <c r="J446" s="11"/>
    </row>
    <row r="447" spans="1:10" x14ac:dyDescent="0.3">
      <c r="A447" s="4"/>
      <c r="B447" s="10"/>
      <c r="E447" s="4"/>
      <c r="F447" s="4"/>
      <c r="H447" s="13"/>
      <c r="I447" s="11"/>
      <c r="J447" s="11"/>
    </row>
    <row r="448" spans="1:10" x14ac:dyDescent="0.3">
      <c r="A448" s="4"/>
      <c r="B448" s="10"/>
      <c r="E448" s="4"/>
      <c r="F448" s="4"/>
      <c r="H448" s="13"/>
      <c r="I448" s="11"/>
      <c r="J448" s="11"/>
    </row>
    <row r="449" spans="1:10" x14ac:dyDescent="0.3">
      <c r="A449" s="4"/>
      <c r="B449" s="10"/>
      <c r="E449" s="4"/>
      <c r="F449" s="4"/>
      <c r="H449" s="13"/>
      <c r="I449" s="11"/>
      <c r="J449" s="11"/>
    </row>
    <row r="450" spans="1:10" x14ac:dyDescent="0.3">
      <c r="A450" s="4"/>
      <c r="B450" s="10"/>
      <c r="E450" s="4"/>
      <c r="F450" s="4"/>
      <c r="H450" s="13"/>
      <c r="I450" s="11"/>
      <c r="J450" s="11"/>
    </row>
    <row r="451" spans="1:10" x14ac:dyDescent="0.3">
      <c r="A451" s="4"/>
      <c r="B451" s="10"/>
      <c r="E451" s="4"/>
      <c r="F451" s="4"/>
      <c r="H451" s="13"/>
      <c r="I451" s="11"/>
      <c r="J451" s="11"/>
    </row>
    <row r="452" spans="1:10" x14ac:dyDescent="0.3">
      <c r="A452" s="4"/>
      <c r="B452" s="10"/>
      <c r="E452" s="4"/>
      <c r="F452" s="4"/>
      <c r="H452" s="13"/>
      <c r="I452" s="11"/>
      <c r="J452" s="11"/>
    </row>
    <row r="453" spans="1:10" x14ac:dyDescent="0.3">
      <c r="A453" s="4"/>
      <c r="B453" s="10"/>
      <c r="E453" s="4"/>
      <c r="F453" s="4"/>
      <c r="H453" s="13"/>
      <c r="I453" s="11"/>
      <c r="J453" s="11"/>
    </row>
    <row r="454" spans="1:10" x14ac:dyDescent="0.3">
      <c r="A454" s="4"/>
      <c r="B454" s="10"/>
      <c r="E454" s="4"/>
      <c r="F454" s="4"/>
      <c r="H454" s="13"/>
      <c r="I454" s="11"/>
      <c r="J454" s="11"/>
    </row>
    <row r="455" spans="1:10" x14ac:dyDescent="0.3">
      <c r="A455" s="4"/>
      <c r="B455" s="10"/>
      <c r="E455" s="4"/>
      <c r="F455" s="4"/>
      <c r="H455" s="13"/>
      <c r="I455" s="11"/>
      <c r="J455" s="11"/>
    </row>
    <row r="456" spans="1:10" x14ac:dyDescent="0.3">
      <c r="A456" s="4"/>
      <c r="B456" s="10"/>
      <c r="E456" s="4"/>
      <c r="F456" s="4"/>
      <c r="H456" s="13"/>
      <c r="I456" s="11"/>
      <c r="J456" s="11"/>
    </row>
    <row r="457" spans="1:10" x14ac:dyDescent="0.3">
      <c r="A457" s="4"/>
      <c r="B457" s="10"/>
      <c r="E457" s="4"/>
      <c r="F457" s="4"/>
      <c r="H457" s="13"/>
      <c r="I457" s="11"/>
      <c r="J457" s="11"/>
    </row>
    <row r="458" spans="1:10" x14ac:dyDescent="0.3">
      <c r="A458" s="4"/>
      <c r="B458" s="10"/>
      <c r="E458" s="4"/>
      <c r="F458" s="4"/>
      <c r="H458" s="13"/>
      <c r="I458" s="11"/>
      <c r="J458" s="11"/>
    </row>
    <row r="459" spans="1:10" x14ac:dyDescent="0.3">
      <c r="A459" s="4"/>
      <c r="B459" s="10"/>
      <c r="E459" s="4"/>
      <c r="F459" s="4"/>
      <c r="H459" s="13"/>
      <c r="I459" s="11"/>
      <c r="J459" s="11"/>
    </row>
    <row r="460" spans="1:10" x14ac:dyDescent="0.3">
      <c r="A460" s="4"/>
      <c r="B460" s="10"/>
      <c r="E460" s="4"/>
      <c r="F460" s="4"/>
      <c r="H460" s="13"/>
      <c r="I460" s="11"/>
      <c r="J460" s="11"/>
    </row>
    <row r="461" spans="1:10" x14ac:dyDescent="0.3">
      <c r="A461" s="4"/>
      <c r="B461" s="10"/>
      <c r="E461" s="4"/>
      <c r="F461" s="4"/>
      <c r="H461" s="13"/>
      <c r="I461" s="11"/>
      <c r="J461" s="11"/>
    </row>
    <row r="462" spans="1:10" x14ac:dyDescent="0.3">
      <c r="A462" s="4"/>
      <c r="B462" s="10"/>
      <c r="E462" s="4"/>
      <c r="F462" s="4"/>
      <c r="H462" s="13"/>
      <c r="I462" s="11"/>
      <c r="J462" s="11"/>
    </row>
    <row r="463" spans="1:10" x14ac:dyDescent="0.3">
      <c r="A463" s="4"/>
      <c r="B463" s="10"/>
      <c r="E463" s="4"/>
      <c r="F463" s="4"/>
      <c r="H463" s="13"/>
      <c r="I463" s="11"/>
      <c r="J463" s="11"/>
    </row>
    <row r="464" spans="1:10" x14ac:dyDescent="0.3">
      <c r="A464" s="4"/>
      <c r="B464" s="10"/>
      <c r="E464" s="4"/>
      <c r="F464" s="4"/>
      <c r="H464" s="13"/>
      <c r="I464" s="11"/>
      <c r="J464" s="11"/>
    </row>
    <row r="465" spans="1:10" x14ac:dyDescent="0.3">
      <c r="A465" s="4"/>
      <c r="B465" s="10"/>
      <c r="E465" s="4"/>
      <c r="F465" s="4"/>
      <c r="H465" s="13"/>
      <c r="I465" s="11"/>
      <c r="J465" s="11"/>
    </row>
    <row r="466" spans="1:10" x14ac:dyDescent="0.3">
      <c r="A466" s="4"/>
      <c r="B466" s="10"/>
      <c r="E466" s="4"/>
      <c r="F466" s="4"/>
      <c r="H466" s="13"/>
      <c r="I466" s="11"/>
      <c r="J466" s="11"/>
    </row>
    <row r="467" spans="1:10" x14ac:dyDescent="0.3">
      <c r="A467" s="4"/>
      <c r="B467" s="10"/>
      <c r="E467" s="4"/>
      <c r="F467" s="4"/>
      <c r="H467" s="13"/>
      <c r="I467" s="11"/>
      <c r="J467" s="11"/>
    </row>
    <row r="468" spans="1:10" x14ac:dyDescent="0.3">
      <c r="A468" s="4"/>
      <c r="B468" s="10"/>
      <c r="E468" s="4"/>
      <c r="F468" s="4"/>
      <c r="H468" s="13"/>
      <c r="I468" s="11"/>
      <c r="J468" s="11"/>
    </row>
    <row r="469" spans="1:10" x14ac:dyDescent="0.3">
      <c r="A469" s="4"/>
      <c r="B469" s="10"/>
      <c r="E469" s="4"/>
      <c r="F469" s="4"/>
      <c r="H469" s="13"/>
      <c r="I469" s="11"/>
      <c r="J469" s="11"/>
    </row>
    <row r="470" spans="1:10" x14ac:dyDescent="0.3">
      <c r="A470" s="4"/>
      <c r="B470" s="10"/>
      <c r="E470" s="4"/>
      <c r="F470" s="4"/>
      <c r="H470" s="13"/>
      <c r="I470" s="11"/>
      <c r="J470" s="11"/>
    </row>
    <row r="471" spans="1:10" x14ac:dyDescent="0.3">
      <c r="A471" s="4"/>
      <c r="B471" s="10"/>
      <c r="E471" s="4"/>
      <c r="F471" s="4"/>
      <c r="H471" s="13"/>
      <c r="I471" s="11"/>
      <c r="J471" s="11"/>
    </row>
    <row r="472" spans="1:10" x14ac:dyDescent="0.3">
      <c r="A472" s="4"/>
      <c r="B472" s="10"/>
      <c r="E472" s="4"/>
      <c r="F472" s="4"/>
      <c r="H472" s="13"/>
      <c r="I472" s="11"/>
      <c r="J472" s="11"/>
    </row>
    <row r="473" spans="1:10" x14ac:dyDescent="0.3">
      <c r="A473" s="4"/>
      <c r="B473" s="10"/>
      <c r="E473" s="4"/>
      <c r="F473" s="4"/>
      <c r="H473" s="13"/>
      <c r="I473" s="11"/>
      <c r="J473" s="11"/>
    </row>
    <row r="474" spans="1:10" x14ac:dyDescent="0.3">
      <c r="A474" s="4"/>
      <c r="B474" s="10"/>
      <c r="E474" s="4"/>
      <c r="F474" s="4"/>
      <c r="H474" s="13"/>
      <c r="I474" s="11"/>
      <c r="J474" s="11"/>
    </row>
    <row r="475" spans="1:10" x14ac:dyDescent="0.3">
      <c r="A475" s="4"/>
      <c r="B475" s="10"/>
      <c r="E475" s="4"/>
      <c r="F475" s="4"/>
      <c r="H475" s="13"/>
      <c r="I475" s="11"/>
      <c r="J475" s="11"/>
    </row>
    <row r="476" spans="1:10" x14ac:dyDescent="0.3">
      <c r="A476" s="4"/>
      <c r="B476" s="10"/>
      <c r="E476" s="4"/>
      <c r="F476" s="4"/>
      <c r="H476" s="13"/>
      <c r="I476" s="11"/>
      <c r="J476" s="11"/>
    </row>
    <row r="477" spans="1:10" x14ac:dyDescent="0.3">
      <c r="A477" s="4"/>
      <c r="B477" s="10"/>
      <c r="E477" s="4"/>
      <c r="F477" s="4"/>
      <c r="H477" s="13"/>
      <c r="I477" s="11"/>
      <c r="J477" s="11"/>
    </row>
    <row r="478" spans="1:10" x14ac:dyDescent="0.3">
      <c r="A478" s="4"/>
      <c r="B478" s="10"/>
      <c r="E478" s="4"/>
      <c r="F478" s="4"/>
      <c r="H478" s="13"/>
      <c r="I478" s="11"/>
      <c r="J478" s="11"/>
    </row>
    <row r="479" spans="1:10" x14ac:dyDescent="0.3">
      <c r="A479" s="4"/>
      <c r="B479" s="10"/>
      <c r="E479" s="4"/>
      <c r="F479" s="4"/>
      <c r="H479" s="13"/>
      <c r="I479" s="11"/>
      <c r="J479" s="11"/>
    </row>
    <row r="480" spans="1:10" x14ac:dyDescent="0.3">
      <c r="A480" s="4"/>
      <c r="B480" s="10"/>
      <c r="E480" s="4"/>
      <c r="F480" s="4"/>
      <c r="H480" s="13"/>
      <c r="I480" s="11"/>
      <c r="J480" s="11"/>
    </row>
    <row r="481" spans="1:10" x14ac:dyDescent="0.3">
      <c r="A481" s="4"/>
      <c r="B481" s="10"/>
      <c r="E481" s="4"/>
      <c r="F481" s="4"/>
      <c r="H481" s="13"/>
      <c r="I481" s="11"/>
      <c r="J481" s="11"/>
    </row>
    <row r="482" spans="1:10" x14ac:dyDescent="0.3">
      <c r="A482" s="4"/>
      <c r="B482" s="10"/>
      <c r="E482" s="4"/>
      <c r="F482" s="4"/>
      <c r="H482" s="13"/>
      <c r="I482" s="11"/>
      <c r="J482" s="11"/>
    </row>
    <row r="483" spans="1:10" x14ac:dyDescent="0.3">
      <c r="A483" s="4"/>
      <c r="B483" s="10"/>
      <c r="E483" s="4"/>
      <c r="F483" s="4"/>
      <c r="H483" s="13"/>
      <c r="I483" s="11"/>
      <c r="J483" s="11"/>
    </row>
    <row r="484" spans="1:10" x14ac:dyDescent="0.3">
      <c r="A484" s="4"/>
      <c r="B484" s="10"/>
      <c r="E484" s="4"/>
      <c r="F484" s="4"/>
      <c r="H484" s="13"/>
      <c r="I484" s="11"/>
      <c r="J484" s="11"/>
    </row>
    <row r="485" spans="1:10" x14ac:dyDescent="0.3">
      <c r="A485" s="4"/>
      <c r="B485" s="10"/>
      <c r="E485" s="4"/>
      <c r="F485" s="4"/>
      <c r="H485" s="13"/>
      <c r="I485" s="11"/>
      <c r="J485" s="11"/>
    </row>
    <row r="486" spans="1:10" x14ac:dyDescent="0.3">
      <c r="A486" s="4"/>
      <c r="B486" s="10"/>
      <c r="E486" s="4"/>
      <c r="F486" s="4"/>
      <c r="H486" s="13"/>
      <c r="I486" s="11"/>
      <c r="J486" s="11"/>
    </row>
    <row r="487" spans="1:10" x14ac:dyDescent="0.3">
      <c r="A487" s="4"/>
      <c r="B487" s="10"/>
      <c r="E487" s="4"/>
      <c r="F487" s="4"/>
      <c r="H487" s="13"/>
      <c r="I487" s="11"/>
      <c r="J487" s="11"/>
    </row>
    <row r="488" spans="1:10" x14ac:dyDescent="0.3">
      <c r="A488" s="4"/>
      <c r="B488" s="10"/>
      <c r="E488" s="4"/>
      <c r="F488" s="4"/>
      <c r="H488" s="13"/>
      <c r="I488" s="11"/>
      <c r="J488" s="11"/>
    </row>
    <row r="489" spans="1:10" x14ac:dyDescent="0.3">
      <c r="A489" s="4"/>
      <c r="B489" s="10"/>
      <c r="E489" s="4"/>
      <c r="F489" s="4"/>
      <c r="H489" s="13"/>
      <c r="I489" s="11"/>
      <c r="J489" s="11"/>
    </row>
    <row r="490" spans="1:10" x14ac:dyDescent="0.3">
      <c r="A490" s="4"/>
      <c r="B490" s="10"/>
      <c r="E490" s="4"/>
      <c r="F490" s="4"/>
      <c r="H490" s="13"/>
      <c r="I490" s="11"/>
      <c r="J490" s="11"/>
    </row>
    <row r="491" spans="1:10" x14ac:dyDescent="0.3">
      <c r="A491" s="4"/>
      <c r="B491" s="10"/>
      <c r="E491" s="4"/>
      <c r="F491" s="4"/>
      <c r="H491" s="13"/>
      <c r="I491" s="11"/>
      <c r="J491" s="11"/>
    </row>
    <row r="492" spans="1:10" x14ac:dyDescent="0.3">
      <c r="A492" s="4"/>
      <c r="B492" s="10"/>
      <c r="E492" s="4"/>
      <c r="F492" s="4"/>
      <c r="H492" s="13"/>
      <c r="I492" s="11"/>
      <c r="J492" s="11"/>
    </row>
    <row r="493" spans="1:10" x14ac:dyDescent="0.3">
      <c r="A493" s="4"/>
      <c r="B493" s="10"/>
      <c r="E493" s="4"/>
      <c r="F493" s="4"/>
      <c r="H493" s="13"/>
      <c r="I493" s="11"/>
      <c r="J493" s="11"/>
    </row>
    <row r="494" spans="1:10" x14ac:dyDescent="0.3">
      <c r="A494" s="4"/>
      <c r="B494" s="10"/>
      <c r="E494" s="4"/>
      <c r="F494" s="4"/>
      <c r="H494" s="13"/>
      <c r="I494" s="11"/>
      <c r="J494" s="11"/>
    </row>
    <row r="495" spans="1:10" x14ac:dyDescent="0.3">
      <c r="A495" s="4"/>
      <c r="B495" s="10"/>
      <c r="E495" s="4"/>
      <c r="F495" s="4"/>
      <c r="H495" s="13"/>
      <c r="I495" s="11"/>
      <c r="J495" s="11"/>
    </row>
    <row r="496" spans="1:10" x14ac:dyDescent="0.3">
      <c r="A496" s="4"/>
      <c r="B496" s="10"/>
      <c r="E496" s="4"/>
      <c r="F496" s="4"/>
      <c r="H496" s="13"/>
      <c r="I496" s="11"/>
      <c r="J496" s="11"/>
    </row>
    <row r="497" spans="1:10" x14ac:dyDescent="0.3">
      <c r="A497" s="4"/>
      <c r="B497" s="10"/>
      <c r="E497" s="4"/>
      <c r="F497" s="4"/>
      <c r="H497" s="13"/>
      <c r="I497" s="11"/>
      <c r="J497" s="11"/>
    </row>
    <row r="498" spans="1:10" x14ac:dyDescent="0.3">
      <c r="A498" s="4"/>
      <c r="B498" s="10"/>
      <c r="E498" s="4"/>
      <c r="F498" s="4"/>
      <c r="H498" s="13"/>
      <c r="I498" s="11"/>
      <c r="J498" s="11"/>
    </row>
    <row r="499" spans="1:10" x14ac:dyDescent="0.3">
      <c r="A499" s="4"/>
      <c r="B499" s="10"/>
      <c r="E499" s="4"/>
      <c r="F499" s="4"/>
      <c r="H499" s="13"/>
      <c r="I499" s="11"/>
      <c r="J499" s="11"/>
    </row>
    <row r="500" spans="1:10" x14ac:dyDescent="0.3">
      <c r="A500" s="4"/>
      <c r="B500" s="10"/>
      <c r="E500" s="4"/>
      <c r="F500" s="4"/>
      <c r="H500" s="13"/>
      <c r="I500" s="11"/>
      <c r="J500" s="11"/>
    </row>
    <row r="501" spans="1:10" x14ac:dyDescent="0.3">
      <c r="A501" s="4"/>
      <c r="B501" s="10"/>
      <c r="E501" s="4"/>
      <c r="F501" s="4"/>
      <c r="H501" s="13"/>
      <c r="I501" s="11"/>
      <c r="J501" s="11"/>
    </row>
    <row r="502" spans="1:10" x14ac:dyDescent="0.3">
      <c r="A502" s="4"/>
      <c r="B502" s="10"/>
      <c r="E502" s="4"/>
      <c r="F502" s="4"/>
      <c r="H502" s="13"/>
      <c r="I502" s="11"/>
      <c r="J502" s="11"/>
    </row>
    <row r="503" spans="1:10" x14ac:dyDescent="0.3">
      <c r="A503" s="4"/>
      <c r="B503" s="10"/>
      <c r="E503" s="4"/>
      <c r="F503" s="4"/>
      <c r="H503" s="13"/>
      <c r="I503" s="11"/>
      <c r="J503" s="11"/>
    </row>
    <row r="504" spans="1:10" x14ac:dyDescent="0.3">
      <c r="A504" s="4"/>
      <c r="B504" s="10"/>
      <c r="E504" s="4"/>
      <c r="F504" s="4"/>
      <c r="H504" s="13"/>
      <c r="I504" s="11"/>
      <c r="J504" s="11"/>
    </row>
    <row r="505" spans="1:10" x14ac:dyDescent="0.3">
      <c r="A505" s="4"/>
      <c r="B505" s="10"/>
      <c r="E505" s="4"/>
      <c r="F505" s="4"/>
      <c r="H505" s="13"/>
      <c r="I505" s="11"/>
      <c r="J505" s="11"/>
    </row>
    <row r="506" spans="1:10" x14ac:dyDescent="0.3">
      <c r="A506" s="4"/>
      <c r="B506" s="10"/>
      <c r="E506" s="4"/>
      <c r="F506" s="4"/>
      <c r="H506" s="13"/>
      <c r="I506" s="11"/>
      <c r="J506" s="11"/>
    </row>
    <row r="507" spans="1:10" x14ac:dyDescent="0.3">
      <c r="A507" s="4"/>
      <c r="B507" s="10"/>
      <c r="E507" s="4"/>
      <c r="F507" s="4"/>
      <c r="H507" s="13"/>
      <c r="I507" s="11"/>
      <c r="J507" s="11"/>
    </row>
    <row r="508" spans="1:10" x14ac:dyDescent="0.3">
      <c r="A508" s="4"/>
      <c r="B508" s="10"/>
      <c r="E508" s="4"/>
      <c r="F508" s="4"/>
      <c r="H508" s="13"/>
      <c r="I508" s="11"/>
      <c r="J508" s="11"/>
    </row>
    <row r="509" spans="1:10" x14ac:dyDescent="0.3">
      <c r="A509" s="4"/>
      <c r="B509" s="10"/>
      <c r="E509" s="4"/>
      <c r="F509" s="4"/>
      <c r="H509" s="13"/>
      <c r="I509" s="11"/>
      <c r="J509" s="11"/>
    </row>
    <row r="510" spans="1:10" x14ac:dyDescent="0.3">
      <c r="A510" s="4"/>
      <c r="B510" s="10"/>
      <c r="E510" s="4"/>
      <c r="F510" s="4"/>
      <c r="H510" s="13"/>
      <c r="I510" s="11"/>
      <c r="J510" s="11"/>
    </row>
    <row r="511" spans="1:10" x14ac:dyDescent="0.3">
      <c r="A511" s="4"/>
      <c r="B511" s="10"/>
      <c r="E511" s="4"/>
      <c r="F511" s="4"/>
      <c r="H511" s="13"/>
      <c r="I511" s="11"/>
      <c r="J511" s="11"/>
    </row>
    <row r="512" spans="1:10" x14ac:dyDescent="0.3">
      <c r="A512" s="4"/>
      <c r="B512" s="10"/>
      <c r="E512" s="4"/>
      <c r="F512" s="4"/>
      <c r="H512" s="13"/>
      <c r="I512" s="11"/>
      <c r="J512" s="11"/>
    </row>
    <row r="513" spans="1:10" x14ac:dyDescent="0.3">
      <c r="A513" s="4"/>
      <c r="B513" s="10"/>
      <c r="E513" s="4"/>
      <c r="F513" s="4"/>
      <c r="H513" s="13"/>
      <c r="I513" s="11"/>
      <c r="J513" s="11"/>
    </row>
    <row r="514" spans="1:10" x14ac:dyDescent="0.3">
      <c r="A514" s="4"/>
      <c r="B514" s="10"/>
      <c r="E514" s="4"/>
      <c r="F514" s="4"/>
      <c r="H514" s="13"/>
      <c r="I514" s="11"/>
      <c r="J514" s="11"/>
    </row>
    <row r="515" spans="1:10" x14ac:dyDescent="0.3">
      <c r="A515" s="4"/>
      <c r="B515" s="10"/>
      <c r="E515" s="4"/>
      <c r="F515" s="4"/>
      <c r="H515" s="13"/>
      <c r="I515" s="11"/>
      <c r="J515" s="11"/>
    </row>
    <row r="516" spans="1:10" x14ac:dyDescent="0.3">
      <c r="A516" s="4"/>
      <c r="B516" s="10"/>
      <c r="E516" s="4"/>
      <c r="F516" s="4"/>
      <c r="H516" s="13"/>
      <c r="I516" s="11"/>
      <c r="J516" s="11"/>
    </row>
    <row r="517" spans="1:10" x14ac:dyDescent="0.3">
      <c r="A517" s="4"/>
      <c r="B517" s="10"/>
      <c r="E517" s="4"/>
      <c r="F517" s="4"/>
      <c r="H517" s="13"/>
      <c r="I517" s="11"/>
      <c r="J517" s="11"/>
    </row>
    <row r="518" spans="1:10" x14ac:dyDescent="0.3">
      <c r="A518" s="4"/>
      <c r="B518" s="10"/>
      <c r="E518" s="4"/>
      <c r="F518" s="4"/>
      <c r="H518" s="13"/>
      <c r="I518" s="11"/>
      <c r="J518" s="11"/>
    </row>
    <row r="519" spans="1:10" x14ac:dyDescent="0.3">
      <c r="A519" s="4"/>
      <c r="B519" s="10"/>
      <c r="E519" s="4"/>
      <c r="F519" s="4"/>
      <c r="H519" s="13"/>
      <c r="I519" s="11"/>
      <c r="J519" s="11"/>
    </row>
    <row r="520" spans="1:10" x14ac:dyDescent="0.3">
      <c r="A520" s="4"/>
      <c r="B520" s="10"/>
      <c r="E520" s="4"/>
      <c r="F520" s="4"/>
      <c r="H520" s="13"/>
      <c r="I520" s="11"/>
      <c r="J520" s="11"/>
    </row>
    <row r="521" spans="1:10" x14ac:dyDescent="0.3">
      <c r="A521" s="4"/>
      <c r="B521" s="10"/>
      <c r="E521" s="4"/>
      <c r="F521" s="4"/>
      <c r="H521" s="13"/>
      <c r="I521" s="11"/>
      <c r="J521" s="11"/>
    </row>
    <row r="522" spans="1:10" x14ac:dyDescent="0.3">
      <c r="A522" s="4"/>
      <c r="B522" s="10"/>
      <c r="E522" s="4"/>
      <c r="F522" s="4"/>
      <c r="H522" s="13"/>
      <c r="I522" s="11"/>
      <c r="J522" s="11"/>
    </row>
    <row r="523" spans="1:10" x14ac:dyDescent="0.3">
      <c r="A523" s="4"/>
      <c r="B523" s="10"/>
      <c r="E523" s="4"/>
      <c r="F523" s="4"/>
      <c r="H523" s="13"/>
      <c r="I523" s="11"/>
      <c r="J523" s="11"/>
    </row>
    <row r="524" spans="1:10" x14ac:dyDescent="0.3">
      <c r="A524" s="4"/>
      <c r="B524" s="10"/>
      <c r="E524" s="4"/>
      <c r="F524" s="4"/>
      <c r="H524" s="13"/>
      <c r="I524" s="11"/>
      <c r="J524" s="11"/>
    </row>
    <row r="525" spans="1:10" x14ac:dyDescent="0.3">
      <c r="A525" s="4"/>
      <c r="B525" s="10"/>
      <c r="E525" s="4"/>
      <c r="F525" s="4"/>
      <c r="H525" s="13"/>
      <c r="I525" s="11"/>
      <c r="J525" s="11"/>
    </row>
    <row r="526" spans="1:10" x14ac:dyDescent="0.3">
      <c r="A526" s="4"/>
      <c r="B526" s="10"/>
      <c r="E526" s="4"/>
      <c r="F526" s="4"/>
      <c r="H526" s="13"/>
      <c r="I526" s="11"/>
      <c r="J526" s="11"/>
    </row>
    <row r="527" spans="1:10" x14ac:dyDescent="0.3">
      <c r="A527" s="4"/>
      <c r="B527" s="10"/>
      <c r="E527" s="4"/>
      <c r="F527" s="4"/>
      <c r="H527" s="13"/>
      <c r="I527" s="11"/>
      <c r="J527" s="11"/>
    </row>
    <row r="528" spans="1:10" x14ac:dyDescent="0.3">
      <c r="A528" s="4"/>
      <c r="B528" s="10"/>
      <c r="E528" s="4"/>
      <c r="F528" s="4"/>
      <c r="H528" s="13"/>
      <c r="I528" s="11"/>
      <c r="J528" s="11"/>
    </row>
    <row r="529" spans="1:10" x14ac:dyDescent="0.3">
      <c r="A529" s="4"/>
      <c r="B529" s="10"/>
      <c r="E529" s="4"/>
      <c r="F529" s="4"/>
      <c r="H529" s="13"/>
      <c r="I529" s="11"/>
      <c r="J529" s="11"/>
    </row>
    <row r="530" spans="1:10" x14ac:dyDescent="0.3">
      <c r="A530" s="4"/>
      <c r="B530" s="10"/>
      <c r="E530" s="4"/>
      <c r="F530" s="4"/>
      <c r="H530" s="13"/>
      <c r="I530" s="11"/>
      <c r="J530" s="11"/>
    </row>
    <row r="531" spans="1:10" x14ac:dyDescent="0.3">
      <c r="A531" s="4"/>
      <c r="B531" s="10"/>
      <c r="E531" s="4"/>
      <c r="F531" s="4"/>
      <c r="H531" s="13"/>
      <c r="I531" s="11"/>
      <c r="J531" s="11"/>
    </row>
    <row r="532" spans="1:10" x14ac:dyDescent="0.3">
      <c r="A532" s="4"/>
      <c r="B532" s="10"/>
      <c r="E532" s="4"/>
      <c r="F532" s="4"/>
      <c r="H532" s="13"/>
      <c r="I532" s="11"/>
      <c r="J532" s="11"/>
    </row>
    <row r="533" spans="1:10" x14ac:dyDescent="0.3">
      <c r="A533" s="4"/>
      <c r="B533" s="10"/>
      <c r="E533" s="4"/>
      <c r="F533" s="4"/>
      <c r="H533" s="13"/>
      <c r="I533" s="11"/>
      <c r="J533" s="11"/>
    </row>
    <row r="534" spans="1:10" x14ac:dyDescent="0.3">
      <c r="A534" s="4"/>
      <c r="B534" s="10"/>
      <c r="E534" s="4"/>
      <c r="F534" s="4"/>
      <c r="H534" s="13"/>
      <c r="I534" s="11"/>
      <c r="J534" s="11"/>
    </row>
    <row r="535" spans="1:10" x14ac:dyDescent="0.3">
      <c r="A535" s="4"/>
      <c r="B535" s="10"/>
      <c r="E535" s="4"/>
      <c r="F535" s="4"/>
      <c r="H535" s="13"/>
      <c r="I535" s="11"/>
      <c r="J535" s="11"/>
    </row>
    <row r="536" spans="1:10" x14ac:dyDescent="0.3">
      <c r="A536" s="4"/>
      <c r="B536" s="10"/>
      <c r="E536" s="4"/>
      <c r="F536" s="4"/>
      <c r="H536" s="13"/>
      <c r="I536" s="11"/>
      <c r="J536" s="11"/>
    </row>
    <row r="537" spans="1:10" x14ac:dyDescent="0.3">
      <c r="A537" s="4"/>
      <c r="B537" s="10"/>
      <c r="E537" s="4"/>
      <c r="F537" s="4"/>
      <c r="H537" s="13"/>
      <c r="I537" s="11"/>
      <c r="J537" s="11"/>
    </row>
    <row r="538" spans="1:10" x14ac:dyDescent="0.3">
      <c r="A538" s="4"/>
      <c r="B538" s="10"/>
      <c r="E538" s="4"/>
      <c r="F538" s="4"/>
      <c r="H538" s="13"/>
      <c r="I538" s="11"/>
      <c r="J538" s="11"/>
    </row>
    <row r="539" spans="1:10" x14ac:dyDescent="0.3">
      <c r="A539" s="4"/>
      <c r="B539" s="10"/>
      <c r="E539" s="4"/>
      <c r="F539" s="4"/>
      <c r="H539" s="13"/>
      <c r="I539" s="11"/>
      <c r="J539" s="11"/>
    </row>
    <row r="540" spans="1:10" x14ac:dyDescent="0.3">
      <c r="A540" s="4"/>
      <c r="B540" s="10"/>
      <c r="E540" s="4"/>
      <c r="F540" s="4"/>
      <c r="H540" s="13"/>
      <c r="I540" s="11"/>
      <c r="J540" s="11"/>
    </row>
    <row r="541" spans="1:10" x14ac:dyDescent="0.3">
      <c r="A541" s="4"/>
      <c r="B541" s="10"/>
      <c r="E541" s="4"/>
      <c r="F541" s="4"/>
      <c r="H541" s="13"/>
      <c r="I541" s="11"/>
      <c r="J541" s="11"/>
    </row>
    <row r="542" spans="1:10" x14ac:dyDescent="0.3">
      <c r="A542" s="4"/>
      <c r="B542" s="10"/>
      <c r="E542" s="4"/>
      <c r="F542" s="4"/>
      <c r="H542" s="13"/>
      <c r="I542" s="11"/>
      <c r="J542" s="11"/>
    </row>
    <row r="543" spans="1:10" x14ac:dyDescent="0.3">
      <c r="A543" s="4"/>
      <c r="B543" s="10"/>
      <c r="E543" s="4"/>
      <c r="F543" s="4"/>
      <c r="H543" s="13"/>
      <c r="I543" s="11"/>
      <c r="J543" s="11"/>
    </row>
    <row r="544" spans="1:10" x14ac:dyDescent="0.3">
      <c r="A544" s="4"/>
      <c r="B544" s="10"/>
      <c r="E544" s="4"/>
      <c r="F544" s="4"/>
      <c r="H544" s="13"/>
      <c r="I544" s="11"/>
      <c r="J544" s="11"/>
    </row>
    <row r="545" spans="1:10" x14ac:dyDescent="0.3">
      <c r="A545" s="4"/>
      <c r="B545" s="10"/>
      <c r="E545" s="4"/>
      <c r="F545" s="4"/>
      <c r="H545" s="13"/>
      <c r="I545" s="11"/>
      <c r="J545" s="11"/>
    </row>
    <row r="546" spans="1:10" x14ac:dyDescent="0.3">
      <c r="A546" s="4"/>
      <c r="B546" s="10"/>
      <c r="E546" s="4"/>
      <c r="F546" s="4"/>
      <c r="H546" s="13"/>
      <c r="I546" s="11"/>
      <c r="J546" s="11"/>
    </row>
    <row r="547" spans="1:10" x14ac:dyDescent="0.3">
      <c r="A547" s="4"/>
      <c r="B547" s="10"/>
      <c r="E547" s="4"/>
      <c r="F547" s="4"/>
      <c r="H547" s="13"/>
      <c r="I547" s="11"/>
      <c r="J547" s="11"/>
    </row>
    <row r="548" spans="1:10" x14ac:dyDescent="0.3">
      <c r="A548" s="4"/>
      <c r="B548" s="10"/>
      <c r="E548" s="4"/>
      <c r="F548" s="4"/>
      <c r="H548" s="13"/>
      <c r="I548" s="11"/>
      <c r="J548" s="11"/>
    </row>
    <row r="549" spans="1:10" x14ac:dyDescent="0.3">
      <c r="A549" s="4"/>
      <c r="B549" s="10"/>
      <c r="E549" s="4"/>
      <c r="F549" s="4"/>
      <c r="H549" s="13"/>
      <c r="I549" s="11"/>
      <c r="J549" s="11"/>
    </row>
    <row r="550" spans="1:10" x14ac:dyDescent="0.3">
      <c r="A550" s="4"/>
      <c r="B550" s="10"/>
      <c r="E550" s="4"/>
      <c r="F550" s="4"/>
      <c r="H550" s="13"/>
      <c r="I550" s="11"/>
      <c r="J550" s="11"/>
    </row>
    <row r="551" spans="1:10" x14ac:dyDescent="0.3">
      <c r="A551" s="4"/>
      <c r="B551" s="10"/>
      <c r="E551" s="4"/>
      <c r="F551" s="4"/>
      <c r="H551" s="13"/>
      <c r="I551" s="11"/>
      <c r="J551" s="11"/>
    </row>
    <row r="552" spans="1:10" x14ac:dyDescent="0.3">
      <c r="A552" s="4"/>
      <c r="B552" s="10"/>
      <c r="E552" s="4"/>
      <c r="F552" s="4"/>
      <c r="H552" s="13"/>
      <c r="I552" s="11"/>
      <c r="J552" s="11"/>
    </row>
    <row r="553" spans="1:10" x14ac:dyDescent="0.3">
      <c r="A553" s="4"/>
      <c r="B553" s="10"/>
      <c r="E553" s="4"/>
      <c r="F553" s="4"/>
      <c r="H553" s="13"/>
      <c r="I553" s="11"/>
      <c r="J553" s="11"/>
    </row>
    <row r="554" spans="1:10" x14ac:dyDescent="0.3">
      <c r="A554" s="4"/>
      <c r="B554" s="10"/>
      <c r="E554" s="4"/>
      <c r="F554" s="4"/>
      <c r="H554" s="13"/>
      <c r="I554" s="11"/>
      <c r="J554" s="11"/>
    </row>
    <row r="555" spans="1:10" x14ac:dyDescent="0.3">
      <c r="A555" s="4"/>
      <c r="B555" s="10"/>
      <c r="E555" s="4"/>
      <c r="F555" s="4"/>
      <c r="H555" s="13"/>
      <c r="I555" s="11"/>
      <c r="J555" s="11"/>
    </row>
    <row r="556" spans="1:10" x14ac:dyDescent="0.3">
      <c r="A556" s="4"/>
      <c r="B556" s="10"/>
      <c r="E556" s="4"/>
      <c r="F556" s="4"/>
      <c r="H556" s="13"/>
      <c r="I556" s="11"/>
      <c r="J556" s="11"/>
    </row>
    <row r="557" spans="1:10" x14ac:dyDescent="0.3">
      <c r="A557" s="4"/>
      <c r="B557" s="10"/>
      <c r="E557" s="4"/>
      <c r="F557" s="4"/>
      <c r="H557" s="13"/>
      <c r="I557" s="11"/>
      <c r="J557" s="11"/>
    </row>
    <row r="558" spans="1:10" x14ac:dyDescent="0.3">
      <c r="A558" s="4"/>
      <c r="B558" s="10"/>
      <c r="E558" s="4"/>
      <c r="F558" s="4"/>
      <c r="H558" s="13"/>
      <c r="I558" s="11"/>
      <c r="J558" s="11"/>
    </row>
    <row r="559" spans="1:10" x14ac:dyDescent="0.3">
      <c r="A559" s="4"/>
      <c r="B559" s="10"/>
      <c r="E559" s="4"/>
      <c r="F559" s="4"/>
      <c r="H559" s="13"/>
      <c r="I559" s="11"/>
      <c r="J559" s="11"/>
    </row>
    <row r="560" spans="1:10" x14ac:dyDescent="0.3">
      <c r="A560" s="4"/>
      <c r="B560" s="10"/>
      <c r="E560" s="4"/>
      <c r="F560" s="4"/>
      <c r="H560" s="13"/>
      <c r="I560" s="11"/>
      <c r="J560" s="11"/>
    </row>
    <row r="561" spans="1:10" x14ac:dyDescent="0.3">
      <c r="A561" s="4"/>
      <c r="B561" s="10"/>
      <c r="E561" s="4"/>
      <c r="F561" s="4"/>
      <c r="H561" s="13"/>
      <c r="I561" s="11"/>
      <c r="J561" s="11"/>
    </row>
    <row r="562" spans="1:10" x14ac:dyDescent="0.3">
      <c r="A562" s="4"/>
      <c r="B562" s="10"/>
      <c r="E562" s="4"/>
      <c r="F562" s="4"/>
      <c r="H562" s="13"/>
      <c r="I562" s="11"/>
      <c r="J562" s="11"/>
    </row>
    <row r="563" spans="1:10" x14ac:dyDescent="0.3">
      <c r="A563" s="4"/>
      <c r="B563" s="10"/>
      <c r="E563" s="4"/>
      <c r="F563" s="4"/>
      <c r="H563" s="13"/>
      <c r="I563" s="11"/>
      <c r="J563" s="11"/>
    </row>
    <row r="564" spans="1:10" x14ac:dyDescent="0.3">
      <c r="A564" s="4"/>
      <c r="B564" s="10"/>
      <c r="E564" s="4"/>
      <c r="F564" s="4"/>
      <c r="H564" s="13"/>
      <c r="I564" s="11"/>
      <c r="J564" s="11"/>
    </row>
    <row r="565" spans="1:10" x14ac:dyDescent="0.3">
      <c r="A565" s="4"/>
      <c r="B565" s="10"/>
      <c r="E565" s="4"/>
      <c r="F565" s="4"/>
      <c r="H565" s="13"/>
      <c r="I565" s="11"/>
      <c r="J565" s="11"/>
    </row>
    <row r="566" spans="1:10" x14ac:dyDescent="0.3">
      <c r="A566" s="4"/>
      <c r="B566" s="10"/>
      <c r="E566" s="4"/>
      <c r="F566" s="4"/>
      <c r="H566" s="13"/>
      <c r="I566" s="11"/>
      <c r="J566" s="11"/>
    </row>
    <row r="567" spans="1:10" x14ac:dyDescent="0.3">
      <c r="A567" s="4"/>
      <c r="B567" s="10"/>
      <c r="E567" s="4"/>
      <c r="F567" s="4"/>
      <c r="H567" s="13"/>
      <c r="I567" s="11"/>
      <c r="J567" s="11"/>
    </row>
    <row r="568" spans="1:10" x14ac:dyDescent="0.3">
      <c r="A568" s="4"/>
      <c r="B568" s="10"/>
      <c r="E568" s="4"/>
      <c r="F568" s="4"/>
      <c r="H568" s="13"/>
      <c r="I568" s="11"/>
      <c r="J568" s="11"/>
    </row>
    <row r="569" spans="1:10" x14ac:dyDescent="0.3">
      <c r="A569" s="4"/>
      <c r="B569" s="10"/>
      <c r="E569" s="4"/>
      <c r="F569" s="4"/>
      <c r="H569" s="13"/>
      <c r="I569" s="11"/>
      <c r="J569" s="11"/>
    </row>
    <row r="570" spans="1:10" x14ac:dyDescent="0.3">
      <c r="A570" s="4"/>
      <c r="B570" s="10"/>
      <c r="E570" s="4"/>
      <c r="F570" s="4"/>
      <c r="H570" s="13"/>
      <c r="I570" s="11"/>
      <c r="J570" s="11"/>
    </row>
    <row r="571" spans="1:10" x14ac:dyDescent="0.3">
      <c r="A571" s="4"/>
      <c r="B571" s="10"/>
      <c r="E571" s="4"/>
      <c r="F571" s="4"/>
      <c r="H571" s="13"/>
      <c r="I571" s="11"/>
      <c r="J571" s="11"/>
    </row>
    <row r="572" spans="1:10" x14ac:dyDescent="0.3">
      <c r="A572" s="4"/>
      <c r="B572" s="10"/>
      <c r="E572" s="4"/>
      <c r="F572" s="4"/>
      <c r="H572" s="13"/>
      <c r="I572" s="11"/>
      <c r="J572" s="11"/>
    </row>
    <row r="573" spans="1:10" x14ac:dyDescent="0.3">
      <c r="A573" s="4"/>
      <c r="B573" s="10"/>
      <c r="E573" s="4"/>
      <c r="F573" s="4"/>
      <c r="H573" s="13"/>
      <c r="I573" s="11"/>
      <c r="J573" s="11"/>
    </row>
    <row r="574" spans="1:10" x14ac:dyDescent="0.3">
      <c r="A574" s="4"/>
      <c r="B574" s="10"/>
      <c r="E574" s="4"/>
      <c r="F574" s="4"/>
      <c r="H574" s="13"/>
      <c r="I574" s="11"/>
      <c r="J574" s="11"/>
    </row>
    <row r="575" spans="1:10" x14ac:dyDescent="0.3">
      <c r="A575" s="4"/>
      <c r="B575" s="10"/>
      <c r="E575" s="4"/>
      <c r="F575" s="4"/>
      <c r="H575" s="13"/>
      <c r="I575" s="11"/>
      <c r="J575" s="11"/>
    </row>
    <row r="576" spans="1:10" x14ac:dyDescent="0.3">
      <c r="A576" s="4"/>
      <c r="B576" s="10"/>
      <c r="E576" s="4"/>
      <c r="F576" s="4"/>
      <c r="H576" s="13"/>
      <c r="I576" s="11"/>
      <c r="J576" s="11"/>
    </row>
    <row r="577" spans="1:10" x14ac:dyDescent="0.3">
      <c r="A577" s="4"/>
      <c r="B577" s="10"/>
      <c r="E577" s="4"/>
      <c r="F577" s="4"/>
      <c r="H577" s="13"/>
      <c r="I577" s="11"/>
      <c r="J577" s="11"/>
    </row>
    <row r="578" spans="1:10" x14ac:dyDescent="0.3">
      <c r="A578" s="4"/>
      <c r="B578" s="10"/>
      <c r="E578" s="4"/>
      <c r="F578" s="4"/>
      <c r="H578" s="13"/>
      <c r="I578" s="11"/>
      <c r="J578" s="11"/>
    </row>
    <row r="579" spans="1:10" x14ac:dyDescent="0.3">
      <c r="A579" s="4"/>
      <c r="B579" s="10"/>
      <c r="E579" s="4"/>
      <c r="F579" s="4"/>
      <c r="H579" s="13"/>
      <c r="I579" s="11"/>
      <c r="J579" s="11"/>
    </row>
    <row r="580" spans="1:10" x14ac:dyDescent="0.3">
      <c r="A580" s="4"/>
      <c r="B580" s="10"/>
      <c r="E580" s="4"/>
      <c r="F580" s="4"/>
      <c r="H580" s="13"/>
      <c r="I580" s="11"/>
      <c r="J580" s="11"/>
    </row>
    <row r="581" spans="1:10" x14ac:dyDescent="0.3">
      <c r="A581" s="4"/>
      <c r="B581" s="10"/>
      <c r="E581" s="4"/>
      <c r="F581" s="4"/>
      <c r="H581" s="13"/>
      <c r="I581" s="11"/>
      <c r="J581" s="11"/>
    </row>
    <row r="582" spans="1:10" x14ac:dyDescent="0.3">
      <c r="A582" s="4"/>
      <c r="B582" s="10"/>
      <c r="E582" s="4"/>
      <c r="F582" s="4"/>
      <c r="H582" s="13"/>
      <c r="I582" s="11"/>
      <c r="J582" s="11"/>
    </row>
    <row r="583" spans="1:10" x14ac:dyDescent="0.3">
      <c r="A583" s="4"/>
      <c r="B583" s="10"/>
      <c r="E583" s="4"/>
      <c r="F583" s="4"/>
      <c r="H583" s="13"/>
      <c r="I583" s="11"/>
      <c r="J583" s="11"/>
    </row>
    <row r="584" spans="1:10" x14ac:dyDescent="0.3">
      <c r="A584" s="4"/>
      <c r="B584" s="10"/>
      <c r="E584" s="4"/>
      <c r="F584" s="4"/>
      <c r="H584" s="13"/>
      <c r="I584" s="11"/>
      <c r="J584" s="11"/>
    </row>
    <row r="585" spans="1:10" x14ac:dyDescent="0.3">
      <c r="A585" s="4"/>
      <c r="B585" s="10"/>
      <c r="E585" s="4"/>
      <c r="F585" s="4"/>
      <c r="H585" s="13"/>
      <c r="I585" s="11"/>
      <c r="J585" s="11"/>
    </row>
    <row r="586" spans="1:10" x14ac:dyDescent="0.3">
      <c r="A586" s="4"/>
      <c r="B586" s="10"/>
      <c r="E586" s="4"/>
      <c r="F586" s="4"/>
      <c r="H586" s="13"/>
      <c r="I586" s="11"/>
      <c r="J586" s="11"/>
    </row>
    <row r="587" spans="1:10" x14ac:dyDescent="0.3">
      <c r="A587" s="4"/>
      <c r="B587" s="10"/>
      <c r="E587" s="4"/>
      <c r="F587" s="4"/>
      <c r="H587" s="13"/>
      <c r="I587" s="11"/>
      <c r="J587" s="11"/>
    </row>
    <row r="588" spans="1:10" x14ac:dyDescent="0.3">
      <c r="A588" s="4"/>
      <c r="B588" s="10"/>
      <c r="E588" s="4"/>
      <c r="F588" s="4"/>
      <c r="H588" s="13"/>
      <c r="I588" s="11"/>
      <c r="J588" s="11"/>
    </row>
    <row r="589" spans="1:10" x14ac:dyDescent="0.3">
      <c r="A589" s="4"/>
      <c r="B589" s="10"/>
      <c r="E589" s="4"/>
      <c r="F589" s="4"/>
      <c r="H589" s="13"/>
      <c r="I589" s="11"/>
      <c r="J589" s="11"/>
    </row>
    <row r="590" spans="1:10" x14ac:dyDescent="0.3">
      <c r="A590" s="4"/>
      <c r="B590" s="10"/>
      <c r="E590" s="4"/>
      <c r="F590" s="4"/>
      <c r="H590" s="13"/>
      <c r="I590" s="11"/>
      <c r="J590" s="11"/>
    </row>
    <row r="591" spans="1:10" x14ac:dyDescent="0.3">
      <c r="A591" s="4"/>
      <c r="B591" s="10"/>
      <c r="E591" s="4"/>
      <c r="F591" s="4"/>
      <c r="H591" s="13"/>
      <c r="I591" s="11"/>
      <c r="J591" s="11"/>
    </row>
    <row r="592" spans="1:10" x14ac:dyDescent="0.3">
      <c r="A592" s="4"/>
      <c r="B592" s="10"/>
      <c r="E592" s="4"/>
      <c r="F592" s="4"/>
      <c r="H592" s="13"/>
      <c r="I592" s="11"/>
      <c r="J592" s="11"/>
    </row>
    <row r="593" spans="1:10" x14ac:dyDescent="0.3">
      <c r="A593" s="4"/>
      <c r="B593" s="10"/>
      <c r="E593" s="4"/>
      <c r="F593" s="4"/>
      <c r="H593" s="13"/>
      <c r="I593" s="11"/>
      <c r="J593" s="11"/>
    </row>
    <row r="594" spans="1:10" x14ac:dyDescent="0.3">
      <c r="A594" s="4"/>
      <c r="B594" s="10"/>
      <c r="E594" s="4"/>
      <c r="F594" s="4"/>
      <c r="H594" s="13"/>
      <c r="I594" s="11"/>
      <c r="J594" s="11"/>
    </row>
    <row r="595" spans="1:10" x14ac:dyDescent="0.3">
      <c r="A595" s="4"/>
      <c r="B595" s="10"/>
      <c r="E595" s="4"/>
      <c r="F595" s="4"/>
      <c r="H595" s="13"/>
      <c r="I595" s="11"/>
      <c r="J595" s="11"/>
    </row>
    <row r="596" spans="1:10" x14ac:dyDescent="0.3">
      <c r="A596" s="4"/>
      <c r="B596" s="10"/>
      <c r="E596" s="4"/>
      <c r="F596" s="4"/>
      <c r="H596" s="13"/>
      <c r="I596" s="11"/>
      <c r="J596" s="11"/>
    </row>
    <row r="597" spans="1:10" x14ac:dyDescent="0.3">
      <c r="A597" s="4"/>
      <c r="B597" s="10"/>
      <c r="E597" s="4"/>
      <c r="F597" s="4"/>
      <c r="H597" s="13"/>
      <c r="I597" s="11"/>
      <c r="J597" s="11"/>
    </row>
    <row r="598" spans="1:10" x14ac:dyDescent="0.3">
      <c r="A598" s="4"/>
      <c r="B598" s="10"/>
      <c r="E598" s="4"/>
      <c r="F598" s="4"/>
      <c r="H598" s="13"/>
      <c r="I598" s="11"/>
      <c r="J598" s="11"/>
    </row>
    <row r="599" spans="1:10" x14ac:dyDescent="0.3">
      <c r="A599" s="4"/>
      <c r="B599" s="10"/>
      <c r="E599" s="4"/>
      <c r="F599" s="4"/>
      <c r="H599" s="13"/>
      <c r="I599" s="11"/>
      <c r="J599" s="11"/>
    </row>
    <row r="600" spans="1:10" x14ac:dyDescent="0.3">
      <c r="A600" s="4"/>
      <c r="B600" s="10"/>
      <c r="E600" s="4"/>
      <c r="F600" s="4"/>
      <c r="H600" s="13"/>
      <c r="I600" s="11"/>
      <c r="J600" s="11"/>
    </row>
    <row r="601" spans="1:10" x14ac:dyDescent="0.3">
      <c r="A601" s="4"/>
      <c r="B601" s="10"/>
      <c r="E601" s="4"/>
      <c r="F601" s="4"/>
      <c r="H601" s="13"/>
      <c r="I601" s="11"/>
      <c r="J601" s="11"/>
    </row>
    <row r="602" spans="1:10" x14ac:dyDescent="0.3">
      <c r="A602" s="4"/>
      <c r="B602" s="10"/>
      <c r="E602" s="4"/>
      <c r="F602" s="4"/>
      <c r="H602" s="13"/>
      <c r="I602" s="11"/>
      <c r="J602" s="11"/>
    </row>
    <row r="603" spans="1:10" x14ac:dyDescent="0.3">
      <c r="A603" s="4"/>
      <c r="B603" s="10"/>
      <c r="E603" s="4"/>
      <c r="F603" s="4"/>
      <c r="H603" s="13"/>
      <c r="I603" s="11"/>
      <c r="J603" s="11"/>
    </row>
    <row r="604" spans="1:10" x14ac:dyDescent="0.3">
      <c r="A604" s="4"/>
      <c r="B604" s="10"/>
      <c r="E604" s="4"/>
      <c r="F604" s="4"/>
      <c r="H604" s="13"/>
      <c r="I604" s="11"/>
      <c r="J604" s="11"/>
    </row>
    <row r="605" spans="1:10" x14ac:dyDescent="0.3">
      <c r="A605" s="4"/>
      <c r="B605" s="10"/>
      <c r="E605" s="4"/>
      <c r="F605" s="4"/>
      <c r="H605" s="13"/>
      <c r="I605" s="11"/>
      <c r="J605" s="11"/>
    </row>
    <row r="606" spans="1:10" x14ac:dyDescent="0.3">
      <c r="A606" s="4"/>
      <c r="B606" s="10"/>
      <c r="E606" s="4"/>
      <c r="F606" s="4"/>
      <c r="H606" s="13"/>
      <c r="I606" s="11"/>
      <c r="J606" s="11"/>
    </row>
    <row r="607" spans="1:10" x14ac:dyDescent="0.3">
      <c r="A607" s="4"/>
      <c r="B607" s="10"/>
      <c r="E607" s="4"/>
      <c r="F607" s="4"/>
      <c r="H607" s="13"/>
      <c r="I607" s="11"/>
      <c r="J607" s="11"/>
    </row>
    <row r="608" spans="1:10" x14ac:dyDescent="0.3">
      <c r="A608" s="4"/>
      <c r="B608" s="10"/>
      <c r="E608" s="4"/>
      <c r="F608" s="4"/>
      <c r="H608" s="13"/>
      <c r="I608" s="11"/>
      <c r="J608" s="11"/>
    </row>
    <row r="609" spans="1:10" x14ac:dyDescent="0.3">
      <c r="A609" s="4"/>
      <c r="B609" s="10"/>
      <c r="E609" s="4"/>
      <c r="F609" s="4"/>
      <c r="H609" s="13"/>
      <c r="I609" s="11"/>
      <c r="J609" s="11"/>
    </row>
    <row r="610" spans="1:10" x14ac:dyDescent="0.3">
      <c r="A610" s="4"/>
      <c r="B610" s="10"/>
      <c r="E610" s="4"/>
      <c r="F610" s="4"/>
      <c r="H610" s="13"/>
      <c r="I610" s="11"/>
      <c r="J610" s="11"/>
    </row>
    <row r="611" spans="1:10" x14ac:dyDescent="0.3">
      <c r="A611" s="4"/>
      <c r="B611" s="10"/>
      <c r="E611" s="4"/>
      <c r="F611" s="4"/>
      <c r="H611" s="13"/>
      <c r="I611" s="11"/>
      <c r="J611" s="11"/>
    </row>
    <row r="612" spans="1:10" x14ac:dyDescent="0.3">
      <c r="A612" s="4"/>
      <c r="B612" s="10"/>
      <c r="E612" s="4"/>
      <c r="F612" s="4"/>
      <c r="H612" s="13"/>
      <c r="I612" s="11"/>
      <c r="J612" s="11"/>
    </row>
    <row r="613" spans="1:10" x14ac:dyDescent="0.3">
      <c r="A613" s="4"/>
      <c r="B613" s="10"/>
      <c r="E613" s="4"/>
      <c r="F613" s="4"/>
      <c r="H613" s="13"/>
      <c r="I613" s="11"/>
      <c r="J613" s="11"/>
    </row>
    <row r="614" spans="1:10" x14ac:dyDescent="0.3">
      <c r="A614" s="4"/>
      <c r="B614" s="10"/>
      <c r="E614" s="4"/>
      <c r="F614" s="4"/>
      <c r="H614" s="13"/>
      <c r="I614" s="11"/>
      <c r="J614" s="11"/>
    </row>
    <row r="615" spans="1:10" x14ac:dyDescent="0.3">
      <c r="A615" s="4"/>
      <c r="B615" s="10"/>
      <c r="E615" s="4"/>
      <c r="F615" s="4"/>
      <c r="H615" s="13"/>
      <c r="I615" s="11"/>
      <c r="J615" s="11"/>
    </row>
    <row r="616" spans="1:10" x14ac:dyDescent="0.3">
      <c r="A616" s="4"/>
      <c r="B616" s="10"/>
      <c r="E616" s="4"/>
      <c r="F616" s="4"/>
      <c r="H616" s="13"/>
      <c r="I616" s="11"/>
      <c r="J616" s="11"/>
    </row>
    <row r="617" spans="1:10" x14ac:dyDescent="0.3">
      <c r="A617" s="4"/>
      <c r="B617" s="10"/>
      <c r="E617" s="4"/>
      <c r="F617" s="4"/>
      <c r="H617" s="13"/>
      <c r="I617" s="11"/>
      <c r="J617" s="11"/>
    </row>
    <row r="618" spans="1:10" x14ac:dyDescent="0.3">
      <c r="A618" s="4"/>
      <c r="B618" s="10"/>
      <c r="E618" s="4"/>
      <c r="F618" s="4"/>
      <c r="H618" s="13"/>
      <c r="I618" s="11"/>
      <c r="J618" s="11"/>
    </row>
    <row r="619" spans="1:10" x14ac:dyDescent="0.3">
      <c r="A619" s="4"/>
      <c r="B619" s="10"/>
      <c r="E619" s="4"/>
      <c r="F619" s="4"/>
      <c r="H619" s="13"/>
      <c r="I619" s="11"/>
      <c r="J619" s="11"/>
    </row>
    <row r="620" spans="1:10" x14ac:dyDescent="0.3">
      <c r="A620" s="4"/>
      <c r="B620" s="10"/>
      <c r="E620" s="4"/>
      <c r="F620" s="4"/>
      <c r="H620" s="13"/>
      <c r="I620" s="11"/>
      <c r="J620" s="11"/>
    </row>
    <row r="621" spans="1:10" x14ac:dyDescent="0.3">
      <c r="A621" s="4"/>
      <c r="B621" s="10"/>
      <c r="E621" s="4"/>
      <c r="F621" s="4"/>
      <c r="H621" s="13"/>
      <c r="I621" s="11"/>
      <c r="J621" s="11"/>
    </row>
    <row r="622" spans="1:10" x14ac:dyDescent="0.3">
      <c r="A622" s="4"/>
      <c r="B622" s="10"/>
      <c r="E622" s="4"/>
      <c r="F622" s="4"/>
      <c r="H622" s="13"/>
      <c r="I622" s="11"/>
      <c r="J622" s="11"/>
    </row>
    <row r="623" spans="1:10" x14ac:dyDescent="0.3">
      <c r="A623" s="4"/>
      <c r="B623" s="10"/>
      <c r="E623" s="4"/>
      <c r="F623" s="4"/>
      <c r="H623" s="13"/>
      <c r="I623" s="11"/>
      <c r="J623" s="11"/>
    </row>
    <row r="624" spans="1:10" x14ac:dyDescent="0.3">
      <c r="A624" s="4"/>
      <c r="B624" s="10"/>
      <c r="E624" s="4"/>
      <c r="F624" s="4"/>
      <c r="H624" s="13"/>
      <c r="I624" s="11"/>
      <c r="J624" s="11"/>
    </row>
    <row r="625" spans="1:10" x14ac:dyDescent="0.3">
      <c r="A625" s="4"/>
      <c r="B625" s="10"/>
      <c r="E625" s="4"/>
      <c r="F625" s="4"/>
      <c r="H625" s="13"/>
      <c r="I625" s="11"/>
      <c r="J625" s="11"/>
    </row>
    <row r="626" spans="1:10" x14ac:dyDescent="0.3">
      <c r="A626" s="4"/>
      <c r="B626" s="10"/>
      <c r="E626" s="4"/>
      <c r="F626" s="4"/>
      <c r="H626" s="13"/>
      <c r="I626" s="11"/>
      <c r="J626" s="11"/>
    </row>
    <row r="627" spans="1:10" x14ac:dyDescent="0.3">
      <c r="A627" s="4"/>
      <c r="B627" s="10"/>
      <c r="E627" s="4"/>
      <c r="F627" s="4"/>
      <c r="H627" s="13"/>
      <c r="I627" s="11"/>
      <c r="J627" s="11"/>
    </row>
    <row r="628" spans="1:10" x14ac:dyDescent="0.3">
      <c r="A628" s="4"/>
      <c r="B628" s="10"/>
      <c r="E628" s="4"/>
      <c r="F628" s="4"/>
      <c r="H628" s="13"/>
      <c r="I628" s="11"/>
      <c r="J628" s="11"/>
    </row>
    <row r="629" spans="1:10" x14ac:dyDescent="0.3">
      <c r="A629" s="4"/>
      <c r="B629" s="10"/>
      <c r="E629" s="4"/>
      <c r="F629" s="4"/>
      <c r="H629" s="13"/>
      <c r="I629" s="11"/>
      <c r="J629" s="11"/>
    </row>
    <row r="630" spans="1:10" x14ac:dyDescent="0.3">
      <c r="A630" s="4"/>
      <c r="B630" s="10"/>
      <c r="E630" s="4"/>
      <c r="F630" s="4"/>
      <c r="H630" s="13"/>
      <c r="I630" s="11"/>
      <c r="J630" s="11"/>
    </row>
    <row r="631" spans="1:10" x14ac:dyDescent="0.3">
      <c r="A631" s="4"/>
      <c r="B631" s="10"/>
      <c r="E631" s="4"/>
      <c r="F631" s="4"/>
      <c r="H631" s="13"/>
      <c r="I631" s="11"/>
      <c r="J631" s="11"/>
    </row>
    <row r="632" spans="1:10" x14ac:dyDescent="0.3">
      <c r="A632" s="4"/>
      <c r="B632" s="10"/>
      <c r="E632" s="4"/>
      <c r="F632" s="4"/>
      <c r="H632" s="13"/>
      <c r="I632" s="11"/>
      <c r="J632" s="11"/>
    </row>
    <row r="633" spans="1:10" x14ac:dyDescent="0.3">
      <c r="A633" s="4"/>
      <c r="B633" s="10"/>
      <c r="E633" s="4"/>
      <c r="F633" s="4"/>
      <c r="H633" s="13"/>
      <c r="I633" s="11"/>
      <c r="J633" s="11"/>
    </row>
    <row r="634" spans="1:10" x14ac:dyDescent="0.3">
      <c r="A634" s="4"/>
      <c r="B634" s="10"/>
      <c r="E634" s="4"/>
      <c r="F634" s="4"/>
      <c r="H634" s="13"/>
      <c r="I634" s="11"/>
      <c r="J634" s="11"/>
    </row>
    <row r="635" spans="1:10" x14ac:dyDescent="0.3">
      <c r="A635" s="4"/>
      <c r="B635" s="10"/>
      <c r="E635" s="4"/>
      <c r="F635" s="4"/>
      <c r="H635" s="13"/>
      <c r="I635" s="11"/>
      <c r="J635" s="11"/>
    </row>
    <row r="636" spans="1:10" x14ac:dyDescent="0.3">
      <c r="A636" s="4"/>
      <c r="B636" s="10"/>
      <c r="E636" s="4"/>
      <c r="F636" s="4"/>
      <c r="H636" s="13"/>
      <c r="I636" s="11"/>
      <c r="J636" s="11"/>
    </row>
    <row r="637" spans="1:10" x14ac:dyDescent="0.3">
      <c r="A637" s="4"/>
      <c r="B637" s="10"/>
      <c r="E637" s="4"/>
      <c r="F637" s="4"/>
      <c r="G637" s="13"/>
      <c r="H637" s="13"/>
      <c r="I637" s="11"/>
      <c r="J637" s="11"/>
    </row>
    <row r="638" spans="1:10" x14ac:dyDescent="0.3">
      <c r="A638" s="4"/>
      <c r="B638" s="10"/>
      <c r="E638" s="4"/>
      <c r="F638" s="4"/>
      <c r="G638" s="13"/>
      <c r="H638" s="13"/>
      <c r="I638" s="11"/>
      <c r="J638" s="11"/>
    </row>
    <row r="639" spans="1:10" x14ac:dyDescent="0.3">
      <c r="A639" s="4"/>
      <c r="B639" s="10"/>
      <c r="E639" s="4"/>
      <c r="F639" s="4"/>
      <c r="G639" s="13"/>
      <c r="H639" s="13"/>
      <c r="I639" s="11"/>
      <c r="J639" s="11"/>
    </row>
    <row r="640" spans="1:10" x14ac:dyDescent="0.3">
      <c r="A640" s="4"/>
      <c r="B640" s="10"/>
      <c r="E640" s="4"/>
      <c r="F640" s="4"/>
      <c r="G640" s="13"/>
      <c r="H640" s="13"/>
      <c r="I640" s="11"/>
      <c r="J640" s="11"/>
    </row>
    <row r="641" spans="1:10" x14ac:dyDescent="0.3">
      <c r="A641" s="4"/>
      <c r="B641" s="10"/>
      <c r="E641" s="4"/>
      <c r="F641" s="4"/>
      <c r="G641" s="13"/>
      <c r="H641" s="13"/>
      <c r="I641" s="11"/>
      <c r="J641" s="11"/>
    </row>
    <row r="642" spans="1:10" x14ac:dyDescent="0.3">
      <c r="A642" s="4"/>
      <c r="B642" s="10"/>
      <c r="E642" s="4"/>
      <c r="F642" s="4"/>
      <c r="G642" s="13"/>
      <c r="H642" s="13"/>
      <c r="I642" s="11"/>
      <c r="J642" s="11"/>
    </row>
    <row r="643" spans="1:10" x14ac:dyDescent="0.3">
      <c r="A643" s="4"/>
      <c r="B643" s="10"/>
      <c r="E643" s="4"/>
      <c r="F643" s="4"/>
      <c r="G643" s="13"/>
      <c r="H643" s="13"/>
      <c r="I643" s="11"/>
      <c r="J643" s="11"/>
    </row>
    <row r="644" spans="1:10" x14ac:dyDescent="0.3">
      <c r="A644" s="4"/>
      <c r="B644" s="10"/>
      <c r="E644" s="4"/>
      <c r="F644" s="4"/>
      <c r="G644" s="13"/>
      <c r="H644" s="13"/>
      <c r="I644" s="11"/>
      <c r="J644" s="11"/>
    </row>
    <row r="645" spans="1:10" x14ac:dyDescent="0.3">
      <c r="A645" s="4"/>
      <c r="B645" s="10"/>
      <c r="E645" s="4"/>
      <c r="F645" s="4"/>
      <c r="G645" s="13"/>
      <c r="H645" s="13"/>
      <c r="I645" s="11"/>
      <c r="J645" s="11"/>
    </row>
    <row r="646" spans="1:10" x14ac:dyDescent="0.3">
      <c r="A646" s="4"/>
      <c r="B646" s="10"/>
      <c r="E646" s="4"/>
      <c r="F646" s="4"/>
      <c r="G646" s="13"/>
      <c r="H646" s="13"/>
      <c r="I646" s="11"/>
      <c r="J646" s="11"/>
    </row>
    <row r="647" spans="1:10" x14ac:dyDescent="0.3">
      <c r="A647" s="4"/>
      <c r="B647" s="10"/>
      <c r="E647" s="4"/>
      <c r="F647" s="4"/>
      <c r="G647" s="13"/>
      <c r="H647" s="13"/>
      <c r="I647" s="11"/>
      <c r="J647" s="11"/>
    </row>
    <row r="648" spans="1:10" x14ac:dyDescent="0.3">
      <c r="A648" s="4"/>
      <c r="B648" s="10"/>
      <c r="E648" s="4"/>
      <c r="F648" s="4"/>
      <c r="G648" s="13"/>
      <c r="H648" s="13"/>
      <c r="I648" s="11"/>
      <c r="J648" s="11"/>
    </row>
    <row r="649" spans="1:10" x14ac:dyDescent="0.3">
      <c r="A649" s="4"/>
      <c r="B649" s="10"/>
      <c r="E649" s="4"/>
      <c r="F649" s="4"/>
      <c r="G649" s="13"/>
      <c r="H649" s="13"/>
      <c r="I649" s="11"/>
      <c r="J649" s="11"/>
    </row>
    <row r="650" spans="1:10" x14ac:dyDescent="0.3">
      <c r="A650" s="4"/>
      <c r="B650" s="10"/>
      <c r="E650" s="4"/>
      <c r="F650" s="4"/>
      <c r="G650" s="13"/>
      <c r="H650" s="13"/>
      <c r="I650" s="11"/>
      <c r="J650" s="11"/>
    </row>
    <row r="651" spans="1:10" x14ac:dyDescent="0.3">
      <c r="A651" s="4"/>
      <c r="B651" s="10"/>
      <c r="E651" s="4"/>
      <c r="F651" s="4"/>
      <c r="G651" s="13"/>
      <c r="H651" s="13"/>
      <c r="I651" s="11"/>
      <c r="J651" s="11"/>
    </row>
    <row r="652" spans="1:10" x14ac:dyDescent="0.3">
      <c r="A652" s="4"/>
      <c r="B652" s="10"/>
      <c r="E652" s="4"/>
      <c r="F652" s="4"/>
      <c r="G652" s="13"/>
      <c r="H652" s="13"/>
      <c r="I652" s="11"/>
      <c r="J652" s="11"/>
    </row>
    <row r="653" spans="1:10" x14ac:dyDescent="0.3">
      <c r="A653" s="4"/>
      <c r="B653" s="10"/>
      <c r="E653" s="4"/>
      <c r="F653" s="4"/>
      <c r="G653" s="13"/>
      <c r="H653" s="13"/>
      <c r="I653" s="11"/>
      <c r="J653" s="11"/>
    </row>
    <row r="654" spans="1:10" x14ac:dyDescent="0.3">
      <c r="A654" s="4"/>
      <c r="B654" s="10"/>
      <c r="E654" s="4"/>
      <c r="F654" s="4"/>
      <c r="G654" s="13"/>
      <c r="H654" s="13"/>
      <c r="I654" s="11"/>
      <c r="J654" s="11"/>
    </row>
    <row r="655" spans="1:10" x14ac:dyDescent="0.3">
      <c r="A655" s="4"/>
      <c r="B655" s="10"/>
      <c r="E655" s="4"/>
      <c r="F655" s="4"/>
      <c r="G655" s="13"/>
      <c r="H655" s="13"/>
      <c r="I655" s="11"/>
      <c r="J655" s="11"/>
    </row>
    <row r="656" spans="1:10" x14ac:dyDescent="0.3">
      <c r="A656" s="4"/>
      <c r="B656" s="10"/>
      <c r="E656" s="4"/>
      <c r="F656" s="4"/>
      <c r="G656" s="13"/>
      <c r="H656" s="13"/>
      <c r="I656" s="11"/>
      <c r="J656" s="11"/>
    </row>
    <row r="657" spans="1:10" x14ac:dyDescent="0.3">
      <c r="A657" s="4"/>
      <c r="B657" s="10"/>
      <c r="E657" s="4"/>
      <c r="F657" s="4"/>
      <c r="G657" s="13"/>
      <c r="H657" s="13"/>
      <c r="I657" s="11"/>
      <c r="J657" s="11"/>
    </row>
    <row r="658" spans="1:10" x14ac:dyDescent="0.3">
      <c r="A658" s="4"/>
      <c r="B658" s="10"/>
      <c r="E658" s="4"/>
      <c r="F658" s="4"/>
      <c r="G658" s="13"/>
      <c r="H658" s="13"/>
      <c r="I658" s="11"/>
      <c r="J658" s="11"/>
    </row>
    <row r="659" spans="1:10" x14ac:dyDescent="0.3">
      <c r="A659" s="4"/>
      <c r="B659" s="10"/>
      <c r="E659" s="4"/>
      <c r="F659" s="4"/>
      <c r="G659" s="13"/>
      <c r="H659" s="13"/>
      <c r="I659" s="11"/>
      <c r="J659" s="11"/>
    </row>
    <row r="660" spans="1:10" x14ac:dyDescent="0.3">
      <c r="A660" s="4"/>
      <c r="B660" s="10"/>
      <c r="E660" s="4"/>
      <c r="F660" s="4"/>
      <c r="G660" s="13"/>
      <c r="H660" s="13"/>
      <c r="I660" s="11"/>
      <c r="J660" s="11"/>
    </row>
    <row r="661" spans="1:10" x14ac:dyDescent="0.3">
      <c r="A661" s="4"/>
      <c r="B661" s="10"/>
      <c r="E661" s="4"/>
      <c r="F661" s="4"/>
      <c r="G661" s="13"/>
      <c r="H661" s="13"/>
      <c r="I661" s="11"/>
      <c r="J661" s="11"/>
    </row>
    <row r="662" spans="1:10" x14ac:dyDescent="0.3">
      <c r="A662" s="4"/>
      <c r="B662" s="10"/>
      <c r="E662" s="4"/>
      <c r="F662" s="4"/>
      <c r="G662" s="13"/>
      <c r="H662" s="13"/>
      <c r="I662" s="11"/>
      <c r="J662" s="11"/>
    </row>
    <row r="663" spans="1:10" x14ac:dyDescent="0.3">
      <c r="A663" s="4"/>
      <c r="B663" s="10"/>
      <c r="E663" s="4"/>
      <c r="F663" s="4"/>
      <c r="G663" s="13"/>
      <c r="H663" s="13"/>
      <c r="I663" s="11"/>
      <c r="J663" s="11"/>
    </row>
    <row r="664" spans="1:10" x14ac:dyDescent="0.3">
      <c r="A664" s="4"/>
      <c r="B664" s="10"/>
      <c r="E664" s="4"/>
      <c r="F664" s="4"/>
      <c r="G664" s="13"/>
      <c r="H664" s="13"/>
      <c r="I664" s="11"/>
      <c r="J664" s="11"/>
    </row>
    <row r="665" spans="1:10" x14ac:dyDescent="0.3">
      <c r="A665" s="4"/>
      <c r="B665" s="10"/>
      <c r="E665" s="4"/>
      <c r="F665" s="4"/>
      <c r="G665" s="13"/>
      <c r="H665" s="13"/>
      <c r="I665" s="11"/>
      <c r="J665" s="11"/>
    </row>
    <row r="666" spans="1:10" x14ac:dyDescent="0.3">
      <c r="A666" s="4"/>
      <c r="B666" s="10"/>
      <c r="E666" s="4"/>
      <c r="F666" s="4"/>
      <c r="G666" s="13"/>
      <c r="H666" s="13"/>
      <c r="I666" s="11"/>
      <c r="J666" s="11"/>
    </row>
    <row r="667" spans="1:10" x14ac:dyDescent="0.3">
      <c r="A667" s="4"/>
      <c r="B667" s="10"/>
      <c r="E667" s="4"/>
      <c r="F667" s="4"/>
      <c r="G667" s="13"/>
      <c r="H667" s="13"/>
      <c r="I667" s="11"/>
      <c r="J667" s="11"/>
    </row>
    <row r="668" spans="1:10" x14ac:dyDescent="0.3">
      <c r="A668" s="4"/>
      <c r="B668" s="10"/>
      <c r="E668" s="4"/>
      <c r="F668" s="4"/>
      <c r="G668" s="13"/>
      <c r="H668" s="13"/>
      <c r="I668" s="11"/>
      <c r="J668" s="11"/>
    </row>
    <row r="669" spans="1:10" x14ac:dyDescent="0.3">
      <c r="A669" s="4"/>
      <c r="B669" s="10"/>
      <c r="E669" s="4"/>
      <c r="F669" s="4"/>
      <c r="G669" s="13"/>
      <c r="H669" s="13"/>
      <c r="I669" s="11"/>
      <c r="J669" s="11"/>
    </row>
    <row r="670" spans="1:10" x14ac:dyDescent="0.3">
      <c r="A670" s="4"/>
      <c r="B670" s="10"/>
      <c r="E670" s="4"/>
      <c r="F670" s="4"/>
      <c r="G670" s="13"/>
      <c r="H670" s="13"/>
      <c r="I670" s="11"/>
      <c r="J670" s="11"/>
    </row>
    <row r="671" spans="1:10" x14ac:dyDescent="0.3">
      <c r="A671" s="4"/>
      <c r="B671" s="10"/>
      <c r="E671" s="4"/>
      <c r="F671" s="4"/>
      <c r="G671" s="13"/>
      <c r="H671" s="13"/>
      <c r="I671" s="11"/>
      <c r="J671" s="11"/>
    </row>
    <row r="672" spans="1:10" x14ac:dyDescent="0.3">
      <c r="A672" s="4"/>
      <c r="B672" s="10"/>
      <c r="E672" s="4"/>
      <c r="F672" s="4"/>
      <c r="G672" s="13"/>
      <c r="H672" s="13"/>
      <c r="I672" s="11"/>
      <c r="J672" s="11"/>
    </row>
    <row r="673" spans="1:10" x14ac:dyDescent="0.3">
      <c r="A673" s="4"/>
      <c r="B673" s="10"/>
      <c r="E673" s="4"/>
      <c r="F673" s="4"/>
      <c r="G673" s="13"/>
      <c r="H673" s="13"/>
      <c r="I673" s="11"/>
      <c r="J673" s="11"/>
    </row>
    <row r="674" spans="1:10" x14ac:dyDescent="0.3">
      <c r="A674" s="4"/>
      <c r="B674" s="10"/>
      <c r="E674" s="4"/>
      <c r="F674" s="4"/>
      <c r="G674" s="13"/>
      <c r="H674" s="13"/>
      <c r="I674" s="11"/>
      <c r="J674" s="11"/>
    </row>
    <row r="675" spans="1:10" x14ac:dyDescent="0.3">
      <c r="A675" s="4"/>
      <c r="B675" s="10"/>
      <c r="E675" s="4"/>
      <c r="F675" s="4"/>
      <c r="G675" s="13"/>
      <c r="H675" s="13"/>
      <c r="I675" s="11"/>
      <c r="J675" s="11"/>
    </row>
    <row r="676" spans="1:10" x14ac:dyDescent="0.3">
      <c r="A676" s="4"/>
      <c r="B676" s="10"/>
      <c r="E676" s="4"/>
      <c r="F676" s="4"/>
      <c r="G676" s="13"/>
      <c r="H676" s="13"/>
      <c r="I676" s="11"/>
      <c r="J676" s="11"/>
    </row>
    <row r="677" spans="1:10" x14ac:dyDescent="0.3">
      <c r="A677" s="4"/>
      <c r="B677" s="10"/>
      <c r="E677" s="4"/>
      <c r="F677" s="4"/>
      <c r="G677" s="13"/>
      <c r="H677" s="13"/>
      <c r="I677" s="11"/>
      <c r="J677" s="11"/>
    </row>
    <row r="678" spans="1:10" x14ac:dyDescent="0.3">
      <c r="A678" s="4"/>
      <c r="B678" s="10"/>
      <c r="E678" s="4"/>
      <c r="F678" s="4"/>
      <c r="G678" s="13"/>
      <c r="H678" s="13"/>
      <c r="I678" s="11"/>
      <c r="J678" s="11"/>
    </row>
    <row r="679" spans="1:10" x14ac:dyDescent="0.3">
      <c r="A679" s="4"/>
      <c r="B679" s="10"/>
      <c r="E679" s="4"/>
      <c r="F679" s="4"/>
      <c r="G679" s="13"/>
      <c r="H679" s="13"/>
      <c r="I679" s="11"/>
      <c r="J679" s="11"/>
    </row>
    <row r="680" spans="1:10" x14ac:dyDescent="0.3">
      <c r="A680" s="4"/>
      <c r="B680" s="10"/>
      <c r="E680" s="4"/>
      <c r="F680" s="4"/>
      <c r="G680" s="13"/>
      <c r="H680" s="13"/>
      <c r="I680" s="11"/>
      <c r="J680" s="11"/>
    </row>
    <row r="681" spans="1:10" x14ac:dyDescent="0.3">
      <c r="A681" s="4"/>
      <c r="B681" s="10"/>
      <c r="E681" s="4"/>
      <c r="F681" s="4"/>
      <c r="G681" s="13"/>
      <c r="H681" s="13"/>
      <c r="I681" s="11"/>
      <c r="J681" s="11"/>
    </row>
    <row r="682" spans="1:10" x14ac:dyDescent="0.3">
      <c r="A682" s="4"/>
      <c r="B682" s="10"/>
      <c r="E682" s="4"/>
      <c r="F682" s="4"/>
      <c r="G682" s="13"/>
      <c r="H682" s="13"/>
      <c r="I682" s="11"/>
      <c r="J682" s="11"/>
    </row>
    <row r="683" spans="1:10" x14ac:dyDescent="0.3">
      <c r="A683" s="4"/>
      <c r="B683" s="10"/>
      <c r="E683" s="4"/>
      <c r="F683" s="4"/>
      <c r="G683" s="13"/>
      <c r="H683" s="13"/>
      <c r="I683" s="11"/>
      <c r="J683" s="11"/>
    </row>
    <row r="684" spans="1:10" x14ac:dyDescent="0.3">
      <c r="A684" s="4"/>
      <c r="B684" s="10"/>
      <c r="E684" s="4"/>
      <c r="F684" s="4"/>
      <c r="G684" s="13"/>
      <c r="H684" s="13"/>
      <c r="I684" s="11"/>
      <c r="J684" s="11"/>
    </row>
    <row r="685" spans="1:10" x14ac:dyDescent="0.3">
      <c r="A685" s="4"/>
      <c r="B685" s="10"/>
      <c r="E685" s="4"/>
      <c r="F685" s="4"/>
      <c r="G685" s="13"/>
      <c r="H685" s="13"/>
      <c r="I685" s="11"/>
      <c r="J685" s="11"/>
    </row>
    <row r="686" spans="1:10" x14ac:dyDescent="0.3">
      <c r="A686" s="4"/>
      <c r="B686" s="10"/>
      <c r="E686" s="4"/>
      <c r="F686" s="4"/>
      <c r="G686" s="13"/>
      <c r="H686" s="13"/>
      <c r="I686" s="11"/>
      <c r="J686" s="11"/>
    </row>
    <row r="687" spans="1:10" x14ac:dyDescent="0.3">
      <c r="A687" s="4"/>
      <c r="B687" s="10"/>
      <c r="E687" s="4"/>
      <c r="F687" s="4"/>
      <c r="G687" s="13"/>
      <c r="H687" s="13"/>
      <c r="I687" s="11"/>
      <c r="J687" s="11"/>
    </row>
    <row r="688" spans="1:10" x14ac:dyDescent="0.3">
      <c r="A688" s="4"/>
      <c r="B688" s="10"/>
      <c r="E688" s="4"/>
      <c r="F688" s="4"/>
      <c r="G688" s="13"/>
      <c r="H688" s="13"/>
      <c r="I688" s="11"/>
      <c r="J688" s="11"/>
    </row>
    <row r="689" spans="1:10" x14ac:dyDescent="0.3">
      <c r="A689" s="4"/>
      <c r="B689" s="10"/>
      <c r="E689" s="4"/>
      <c r="F689" s="4"/>
      <c r="G689" s="13"/>
      <c r="H689" s="13"/>
      <c r="I689" s="11"/>
      <c r="J689" s="11"/>
    </row>
    <row r="690" spans="1:10" x14ac:dyDescent="0.3">
      <c r="A690" s="4"/>
      <c r="B690" s="10"/>
      <c r="E690" s="4"/>
      <c r="F690" s="4"/>
      <c r="G690" s="13"/>
      <c r="H690" s="13"/>
      <c r="I690" s="11"/>
      <c r="J690" s="11"/>
    </row>
    <row r="691" spans="1:10" x14ac:dyDescent="0.3">
      <c r="A691" s="4"/>
      <c r="B691" s="10"/>
      <c r="E691" s="4"/>
      <c r="F691" s="4"/>
      <c r="G691" s="13"/>
      <c r="H691" s="13"/>
      <c r="I691" s="11"/>
      <c r="J691" s="11"/>
    </row>
    <row r="692" spans="1:10" x14ac:dyDescent="0.3">
      <c r="A692" s="4"/>
      <c r="B692" s="10"/>
      <c r="E692" s="4"/>
      <c r="F692" s="4"/>
      <c r="G692" s="13"/>
      <c r="H692" s="13"/>
      <c r="I692" s="11"/>
      <c r="J692" s="11"/>
    </row>
    <row r="693" spans="1:10" x14ac:dyDescent="0.3">
      <c r="A693" s="4"/>
      <c r="B693" s="10"/>
      <c r="E693" s="4"/>
      <c r="F693" s="4"/>
      <c r="G693" s="13"/>
      <c r="H693" s="13"/>
      <c r="I693" s="11"/>
      <c r="J693" s="11"/>
    </row>
    <row r="694" spans="1:10" x14ac:dyDescent="0.3">
      <c r="A694" s="4"/>
      <c r="B694" s="10"/>
      <c r="E694" s="4"/>
      <c r="F694" s="4"/>
      <c r="G694" s="13"/>
      <c r="H694" s="13"/>
      <c r="I694" s="11"/>
      <c r="J694" s="11"/>
    </row>
    <row r="695" spans="1:10" x14ac:dyDescent="0.3">
      <c r="A695" s="4"/>
      <c r="B695" s="10"/>
      <c r="E695" s="4"/>
      <c r="F695" s="4"/>
      <c r="G695" s="13"/>
      <c r="H695" s="13"/>
      <c r="I695" s="11"/>
      <c r="J695" s="11"/>
    </row>
    <row r="696" spans="1:10" x14ac:dyDescent="0.3">
      <c r="A696" s="4"/>
      <c r="B696" s="10"/>
      <c r="E696" s="4"/>
      <c r="F696" s="4"/>
      <c r="G696" s="13"/>
      <c r="H696" s="13"/>
      <c r="I696" s="11"/>
      <c r="J696" s="11"/>
    </row>
    <row r="697" spans="1:10" x14ac:dyDescent="0.3">
      <c r="A697" s="4"/>
      <c r="B697" s="10"/>
      <c r="E697" s="4"/>
      <c r="F697" s="4"/>
      <c r="G697" s="13"/>
      <c r="H697" s="13"/>
      <c r="I697" s="11"/>
      <c r="J697" s="11"/>
    </row>
    <row r="698" spans="1:10" x14ac:dyDescent="0.3">
      <c r="A698" s="4"/>
      <c r="B698" s="10"/>
      <c r="E698" s="4"/>
      <c r="F698" s="4"/>
      <c r="G698" s="13"/>
      <c r="H698" s="13"/>
      <c r="I698" s="11"/>
      <c r="J698" s="11"/>
    </row>
    <row r="699" spans="1:10" x14ac:dyDescent="0.3">
      <c r="A699" s="4"/>
      <c r="B699" s="10"/>
      <c r="E699" s="4"/>
      <c r="F699" s="4"/>
      <c r="G699" s="13"/>
      <c r="H699" s="13"/>
      <c r="I699" s="11"/>
      <c r="J699" s="11"/>
    </row>
    <row r="700" spans="1:10" x14ac:dyDescent="0.3">
      <c r="A700" s="4"/>
      <c r="B700" s="10"/>
      <c r="E700" s="4"/>
      <c r="F700" s="4"/>
      <c r="G700" s="13"/>
      <c r="H700" s="13"/>
      <c r="I700" s="11"/>
      <c r="J700" s="11"/>
    </row>
    <row r="701" spans="1:10" x14ac:dyDescent="0.3">
      <c r="A701" s="4"/>
      <c r="B701" s="10"/>
      <c r="E701" s="4"/>
      <c r="F701" s="4"/>
      <c r="G701" s="13"/>
      <c r="H701" s="13"/>
      <c r="I701" s="11"/>
      <c r="J701" s="11"/>
    </row>
    <row r="702" spans="1:10" x14ac:dyDescent="0.3">
      <c r="A702" s="4"/>
      <c r="B702" s="10"/>
      <c r="E702" s="4"/>
      <c r="F702" s="4"/>
      <c r="G702" s="13"/>
      <c r="H702" s="13"/>
      <c r="I702" s="11"/>
      <c r="J702" s="11"/>
    </row>
    <row r="703" spans="1:10" x14ac:dyDescent="0.3">
      <c r="A703" s="4"/>
      <c r="B703" s="10"/>
      <c r="E703" s="4"/>
      <c r="F703" s="4"/>
      <c r="G703" s="13"/>
      <c r="H703" s="13"/>
      <c r="I703" s="11"/>
      <c r="J703" s="11"/>
    </row>
    <row r="704" spans="1:10" x14ac:dyDescent="0.3">
      <c r="A704" s="4"/>
      <c r="B704" s="10"/>
      <c r="E704" s="4"/>
      <c r="F704" s="4"/>
      <c r="G704" s="13"/>
      <c r="H704" s="13"/>
      <c r="I704" s="11"/>
      <c r="J704" s="11"/>
    </row>
    <row r="705" spans="1:10" x14ac:dyDescent="0.3">
      <c r="A705" s="4"/>
      <c r="B705" s="10"/>
      <c r="E705" s="4"/>
      <c r="F705" s="4"/>
      <c r="G705" s="13"/>
      <c r="H705" s="13"/>
      <c r="I705" s="11"/>
      <c r="J705" s="11"/>
    </row>
    <row r="706" spans="1:10" x14ac:dyDescent="0.3">
      <c r="A706" s="4"/>
      <c r="B706" s="10"/>
      <c r="E706" s="4"/>
      <c r="F706" s="4"/>
      <c r="G706" s="13"/>
      <c r="H706" s="13"/>
      <c r="I706" s="11"/>
      <c r="J706" s="11"/>
    </row>
    <row r="707" spans="1:10" x14ac:dyDescent="0.3">
      <c r="A707" s="4"/>
      <c r="B707" s="10"/>
      <c r="E707" s="4"/>
      <c r="F707" s="4"/>
      <c r="G707" s="13"/>
      <c r="H707" s="13"/>
      <c r="I707" s="11"/>
      <c r="J707" s="11"/>
    </row>
    <row r="708" spans="1:10" x14ac:dyDescent="0.3">
      <c r="A708" s="4"/>
      <c r="B708" s="10"/>
      <c r="E708" s="4"/>
      <c r="F708" s="4"/>
      <c r="G708" s="13"/>
      <c r="H708" s="13"/>
      <c r="I708" s="11"/>
      <c r="J708" s="11"/>
    </row>
    <row r="709" spans="1:10" x14ac:dyDescent="0.3">
      <c r="A709" s="4"/>
      <c r="B709" s="10"/>
      <c r="E709" s="4"/>
      <c r="F709" s="4"/>
      <c r="G709" s="13"/>
      <c r="H709" s="13"/>
      <c r="I709" s="11"/>
      <c r="J709" s="11"/>
    </row>
    <row r="710" spans="1:10" x14ac:dyDescent="0.3">
      <c r="A710" s="4"/>
      <c r="B710" s="10"/>
      <c r="E710" s="4"/>
      <c r="F710" s="4"/>
      <c r="G710" s="13"/>
      <c r="H710" s="13"/>
      <c r="I710" s="11"/>
      <c r="J710" s="11"/>
    </row>
    <row r="711" spans="1:10" x14ac:dyDescent="0.3">
      <c r="A711" s="4"/>
      <c r="B711" s="10"/>
      <c r="E711" s="4"/>
      <c r="F711" s="4"/>
      <c r="G711" s="13"/>
      <c r="H711" s="13"/>
      <c r="I711" s="11"/>
      <c r="J711" s="11"/>
    </row>
    <row r="712" spans="1:10" x14ac:dyDescent="0.3">
      <c r="A712" s="4"/>
      <c r="B712" s="10"/>
      <c r="E712" s="4"/>
      <c r="F712" s="4"/>
      <c r="G712" s="13"/>
      <c r="H712" s="13"/>
      <c r="I712" s="11"/>
      <c r="J712" s="11"/>
    </row>
    <row r="713" spans="1:10" x14ac:dyDescent="0.3">
      <c r="A713" s="4"/>
      <c r="B713" s="10"/>
      <c r="E713" s="4"/>
      <c r="F713" s="4"/>
      <c r="G713" s="13"/>
      <c r="H713" s="13"/>
      <c r="I713" s="11"/>
      <c r="J713" s="11"/>
    </row>
    <row r="714" spans="1:10" x14ac:dyDescent="0.3">
      <c r="A714" s="4"/>
      <c r="B714" s="10"/>
      <c r="E714" s="4"/>
      <c r="F714" s="4"/>
      <c r="G714" s="13"/>
      <c r="H714" s="13"/>
      <c r="I714" s="11"/>
      <c r="J714" s="11"/>
    </row>
    <row r="715" spans="1:10" x14ac:dyDescent="0.3">
      <c r="A715" s="4"/>
      <c r="B715" s="10"/>
      <c r="E715" s="4"/>
      <c r="F715" s="4"/>
      <c r="G715" s="13"/>
      <c r="H715" s="13"/>
      <c r="I715" s="11"/>
      <c r="J715" s="11"/>
    </row>
    <row r="716" spans="1:10" x14ac:dyDescent="0.3">
      <c r="A716" s="4"/>
      <c r="B716" s="10"/>
      <c r="E716" s="4"/>
      <c r="F716" s="4"/>
      <c r="G716" s="13"/>
      <c r="H716" s="13"/>
      <c r="I716" s="11"/>
      <c r="J716" s="11"/>
    </row>
    <row r="717" spans="1:10" x14ac:dyDescent="0.3">
      <c r="A717" s="4"/>
      <c r="B717" s="10"/>
      <c r="E717" s="4"/>
      <c r="F717" s="4"/>
      <c r="G717" s="13"/>
      <c r="H717" s="13"/>
      <c r="I717" s="11"/>
      <c r="J717" s="11"/>
    </row>
    <row r="718" spans="1:10" x14ac:dyDescent="0.3">
      <c r="A718" s="4"/>
      <c r="B718" s="10"/>
      <c r="E718" s="4"/>
      <c r="F718" s="4"/>
      <c r="G718" s="13"/>
      <c r="H718" s="13"/>
      <c r="I718" s="11"/>
      <c r="J718" s="11"/>
    </row>
    <row r="719" spans="1:10" x14ac:dyDescent="0.3">
      <c r="A719" s="4"/>
      <c r="B719" s="10"/>
      <c r="E719" s="4"/>
      <c r="F719" s="4"/>
      <c r="G719" s="13"/>
      <c r="H719" s="13"/>
      <c r="I719" s="11"/>
      <c r="J719" s="11"/>
    </row>
    <row r="720" spans="1:10" x14ac:dyDescent="0.3">
      <c r="A720" s="4"/>
      <c r="B720" s="10"/>
      <c r="E720" s="4"/>
      <c r="F720" s="4"/>
      <c r="G720" s="13"/>
      <c r="H720" s="13"/>
      <c r="I720" s="11"/>
      <c r="J720" s="11"/>
    </row>
    <row r="721" spans="1:10" x14ac:dyDescent="0.3">
      <c r="A721" s="4"/>
      <c r="B721" s="10"/>
      <c r="E721" s="4"/>
      <c r="F721" s="4"/>
      <c r="G721" s="13"/>
      <c r="H721" s="13"/>
      <c r="I721" s="11"/>
      <c r="J721" s="11"/>
    </row>
    <row r="722" spans="1:10" x14ac:dyDescent="0.3">
      <c r="A722" s="4"/>
      <c r="B722" s="10"/>
      <c r="E722" s="4"/>
      <c r="F722" s="4"/>
      <c r="G722" s="13"/>
      <c r="H722" s="13"/>
      <c r="I722" s="11"/>
      <c r="J722" s="11"/>
    </row>
    <row r="723" spans="1:10" x14ac:dyDescent="0.3">
      <c r="A723" s="4"/>
      <c r="B723" s="10"/>
      <c r="E723" s="4"/>
      <c r="F723" s="4"/>
      <c r="G723" s="13"/>
      <c r="H723" s="13"/>
      <c r="I723" s="11"/>
      <c r="J723" s="11"/>
    </row>
    <row r="724" spans="1:10" x14ac:dyDescent="0.3">
      <c r="A724" s="4"/>
      <c r="B724" s="10"/>
      <c r="E724" s="4"/>
      <c r="F724" s="4"/>
      <c r="G724" s="13"/>
      <c r="H724" s="13"/>
      <c r="I724" s="11"/>
      <c r="J724" s="11"/>
    </row>
    <row r="725" spans="1:10" x14ac:dyDescent="0.3">
      <c r="A725" s="4"/>
      <c r="B725" s="10"/>
      <c r="E725" s="4"/>
      <c r="F725" s="4"/>
      <c r="G725" s="13"/>
      <c r="H725" s="13"/>
      <c r="I725" s="11"/>
      <c r="J725" s="11"/>
    </row>
    <row r="726" spans="1:10" x14ac:dyDescent="0.3">
      <c r="A726" s="4"/>
      <c r="B726" s="10"/>
      <c r="E726" s="4"/>
      <c r="F726" s="4"/>
      <c r="G726" s="13"/>
      <c r="H726" s="13"/>
      <c r="I726" s="11"/>
      <c r="J726" s="11"/>
    </row>
    <row r="727" spans="1:10" x14ac:dyDescent="0.3">
      <c r="A727" s="4"/>
      <c r="B727" s="10"/>
      <c r="E727" s="4"/>
      <c r="F727" s="4"/>
      <c r="G727" s="13"/>
      <c r="H727" s="13"/>
      <c r="I727" s="11"/>
      <c r="J727" s="11"/>
    </row>
    <row r="728" spans="1:10" x14ac:dyDescent="0.3">
      <c r="A728" s="4"/>
      <c r="B728" s="10"/>
      <c r="E728" s="4"/>
      <c r="F728" s="4"/>
      <c r="G728" s="13"/>
      <c r="H728" s="13"/>
      <c r="I728" s="11"/>
      <c r="J728" s="11"/>
    </row>
    <row r="729" spans="1:10" x14ac:dyDescent="0.3">
      <c r="A729" s="4"/>
      <c r="B729" s="10"/>
      <c r="E729" s="4"/>
      <c r="F729" s="4"/>
      <c r="G729" s="13"/>
      <c r="H729" s="13"/>
      <c r="I729" s="11"/>
      <c r="J729" s="11"/>
    </row>
    <row r="730" spans="1:10" x14ac:dyDescent="0.3">
      <c r="A730" s="4"/>
      <c r="B730" s="10"/>
      <c r="E730" s="4"/>
      <c r="F730" s="4"/>
      <c r="G730" s="13"/>
      <c r="H730" s="13"/>
      <c r="I730" s="11"/>
      <c r="J730" s="11"/>
    </row>
    <row r="731" spans="1:10" x14ac:dyDescent="0.3">
      <c r="A731" s="4"/>
      <c r="B731" s="10"/>
      <c r="E731" s="4"/>
      <c r="F731" s="4"/>
      <c r="G731" s="13"/>
      <c r="H731" s="13"/>
      <c r="I731" s="11"/>
      <c r="J731" s="11"/>
    </row>
    <row r="732" spans="1:10" x14ac:dyDescent="0.3">
      <c r="A732" s="4"/>
      <c r="B732" s="10"/>
      <c r="E732" s="4"/>
      <c r="F732" s="4"/>
      <c r="G732" s="13"/>
      <c r="H732" s="13"/>
      <c r="I732" s="11"/>
      <c r="J732" s="11"/>
    </row>
    <row r="733" spans="1:10" x14ac:dyDescent="0.3">
      <c r="A733" s="4"/>
      <c r="B733" s="10"/>
      <c r="E733" s="4"/>
      <c r="F733" s="4"/>
      <c r="G733" s="13"/>
      <c r="H733" s="13"/>
      <c r="I733" s="11"/>
      <c r="J733" s="11"/>
    </row>
    <row r="734" spans="1:10" x14ac:dyDescent="0.3">
      <c r="A734" s="4"/>
      <c r="B734" s="10"/>
      <c r="E734" s="4"/>
      <c r="F734" s="4"/>
      <c r="G734" s="13"/>
      <c r="H734" s="13"/>
      <c r="I734" s="11"/>
      <c r="J734" s="11"/>
    </row>
    <row r="735" spans="1:10" x14ac:dyDescent="0.3">
      <c r="A735" s="4"/>
      <c r="B735" s="10"/>
      <c r="E735" s="4"/>
      <c r="F735" s="4"/>
      <c r="G735" s="13"/>
      <c r="H735" s="13"/>
      <c r="I735" s="11"/>
      <c r="J735" s="11"/>
    </row>
    <row r="736" spans="1:10" x14ac:dyDescent="0.3">
      <c r="A736" s="4"/>
      <c r="B736" s="10"/>
      <c r="E736" s="4"/>
      <c r="F736" s="4"/>
      <c r="G736" s="13"/>
      <c r="H736" s="13"/>
      <c r="I736" s="11"/>
      <c r="J736" s="11"/>
    </row>
    <row r="737" spans="1:10" x14ac:dyDescent="0.3">
      <c r="A737" s="4"/>
      <c r="B737" s="10"/>
      <c r="E737" s="4"/>
      <c r="F737" s="4"/>
      <c r="G737" s="13"/>
      <c r="H737" s="13"/>
      <c r="I737" s="11"/>
      <c r="J737" s="11"/>
    </row>
    <row r="738" spans="1:10" x14ac:dyDescent="0.3">
      <c r="A738" s="4"/>
      <c r="B738" s="10"/>
      <c r="E738" s="4"/>
      <c r="F738" s="4"/>
      <c r="G738" s="13"/>
      <c r="H738" s="13"/>
      <c r="I738" s="11"/>
      <c r="J738" s="11"/>
    </row>
    <row r="739" spans="1:10" x14ac:dyDescent="0.3">
      <c r="A739" s="4"/>
      <c r="B739" s="10"/>
      <c r="E739" s="4"/>
      <c r="F739" s="4"/>
      <c r="G739" s="13"/>
      <c r="H739" s="13"/>
      <c r="I739" s="11"/>
      <c r="J739" s="11"/>
    </row>
    <row r="740" spans="1:10" x14ac:dyDescent="0.3">
      <c r="A740" s="4"/>
      <c r="B740" s="10"/>
      <c r="E740" s="4"/>
      <c r="F740" s="4"/>
      <c r="G740" s="13"/>
      <c r="H740" s="13"/>
      <c r="I740" s="11"/>
      <c r="J740" s="11"/>
    </row>
    <row r="741" spans="1:10" x14ac:dyDescent="0.3">
      <c r="A741" s="4"/>
      <c r="B741" s="10"/>
      <c r="E741" s="4"/>
      <c r="F741" s="4"/>
      <c r="G741" s="13"/>
      <c r="H741" s="13"/>
      <c r="I741" s="11"/>
      <c r="J741" s="11"/>
    </row>
    <row r="742" spans="1:10" x14ac:dyDescent="0.3">
      <c r="A742" s="4"/>
      <c r="B742" s="10"/>
      <c r="E742" s="4"/>
      <c r="F742" s="4"/>
      <c r="G742" s="13"/>
      <c r="H742" s="13"/>
      <c r="I742" s="11"/>
      <c r="J742" s="11"/>
    </row>
    <row r="743" spans="1:10" x14ac:dyDescent="0.3">
      <c r="A743" s="4"/>
      <c r="B743" s="10"/>
      <c r="E743" s="4"/>
      <c r="F743" s="4"/>
      <c r="G743" s="13"/>
      <c r="H743" s="13"/>
      <c r="I743" s="11"/>
      <c r="J743" s="11"/>
    </row>
    <row r="744" spans="1:10" x14ac:dyDescent="0.3">
      <c r="A744" s="4"/>
      <c r="B744" s="10"/>
      <c r="E744" s="4"/>
      <c r="F744" s="4"/>
      <c r="G744" s="13"/>
      <c r="H744" s="13"/>
      <c r="I744" s="11"/>
      <c r="J744" s="11"/>
    </row>
    <row r="745" spans="1:10" x14ac:dyDescent="0.3">
      <c r="A745" s="4"/>
      <c r="B745" s="10"/>
      <c r="E745" s="4"/>
      <c r="F745" s="4"/>
      <c r="G745" s="13"/>
      <c r="H745" s="13"/>
      <c r="I745" s="11"/>
      <c r="J745" s="11"/>
    </row>
    <row r="746" spans="1:10" x14ac:dyDescent="0.3">
      <c r="A746" s="4"/>
      <c r="B746" s="10"/>
      <c r="E746" s="4"/>
      <c r="F746" s="4"/>
      <c r="G746" s="13"/>
      <c r="H746" s="13"/>
      <c r="I746" s="11"/>
      <c r="J746" s="11"/>
    </row>
    <row r="747" spans="1:10" x14ac:dyDescent="0.3">
      <c r="A747" s="4"/>
      <c r="B747" s="10"/>
      <c r="E747" s="4"/>
      <c r="F747" s="4"/>
      <c r="G747" s="13"/>
      <c r="H747" s="13"/>
      <c r="I747" s="11"/>
      <c r="J747" s="11"/>
    </row>
    <row r="748" spans="1:10" x14ac:dyDescent="0.3">
      <c r="A748" s="4"/>
      <c r="B748" s="10"/>
      <c r="E748" s="4"/>
      <c r="F748" s="4"/>
      <c r="G748" s="13"/>
      <c r="H748" s="13"/>
      <c r="I748" s="11"/>
      <c r="J748" s="11"/>
    </row>
    <row r="749" spans="1:10" x14ac:dyDescent="0.3">
      <c r="A749" s="4"/>
      <c r="B749" s="10"/>
      <c r="E749" s="4"/>
      <c r="F749" s="4"/>
      <c r="G749" s="13"/>
      <c r="H749" s="13"/>
      <c r="I749" s="11"/>
      <c r="J749" s="11"/>
    </row>
    <row r="750" spans="1:10" x14ac:dyDescent="0.3">
      <c r="A750" s="4"/>
      <c r="B750" s="10"/>
      <c r="E750" s="4"/>
      <c r="F750" s="4"/>
      <c r="G750" s="13"/>
      <c r="H750" s="13"/>
      <c r="I750" s="11"/>
      <c r="J750" s="11"/>
    </row>
    <row r="751" spans="1:10" x14ac:dyDescent="0.3">
      <c r="A751" s="4"/>
      <c r="B751" s="10"/>
      <c r="E751" s="4"/>
      <c r="F751" s="4"/>
      <c r="G751" s="13"/>
      <c r="H751" s="13"/>
      <c r="I751" s="11"/>
      <c r="J751" s="11"/>
    </row>
    <row r="752" spans="1:10" x14ac:dyDescent="0.3">
      <c r="A752" s="4"/>
      <c r="B752" s="10"/>
      <c r="E752" s="4"/>
      <c r="F752" s="4"/>
      <c r="G752" s="13"/>
      <c r="H752" s="13"/>
      <c r="I752" s="11"/>
      <c r="J752" s="11"/>
    </row>
    <row r="753" spans="1:10" x14ac:dyDescent="0.3">
      <c r="A753" s="4"/>
      <c r="B753" s="10"/>
      <c r="E753" s="4"/>
      <c r="F753" s="4"/>
      <c r="G753" s="13"/>
      <c r="H753" s="13"/>
      <c r="I753" s="11"/>
      <c r="J753" s="11"/>
    </row>
    <row r="754" spans="1:10" x14ac:dyDescent="0.3">
      <c r="A754" s="4"/>
      <c r="B754" s="10"/>
      <c r="E754" s="4"/>
      <c r="F754" s="4"/>
      <c r="G754" s="13"/>
      <c r="H754" s="13"/>
      <c r="I754" s="11"/>
      <c r="J754" s="11"/>
    </row>
    <row r="755" spans="1:10" x14ac:dyDescent="0.3">
      <c r="A755" s="4"/>
      <c r="B755" s="10"/>
      <c r="E755" s="4"/>
      <c r="F755" s="4"/>
      <c r="G755" s="13"/>
      <c r="H755" s="13"/>
      <c r="I755" s="11"/>
      <c r="J755" s="11"/>
    </row>
    <row r="756" spans="1:10" x14ac:dyDescent="0.3">
      <c r="A756" s="4"/>
      <c r="B756" s="10"/>
      <c r="E756" s="4"/>
      <c r="F756" s="4"/>
      <c r="G756" s="13"/>
      <c r="H756" s="13"/>
      <c r="I756" s="11"/>
      <c r="J756" s="11"/>
    </row>
    <row r="757" spans="1:10" x14ac:dyDescent="0.3">
      <c r="A757" s="4"/>
      <c r="B757" s="10"/>
      <c r="E757" s="4"/>
      <c r="F757" s="4"/>
      <c r="G757" s="13"/>
      <c r="H757" s="13"/>
      <c r="I757" s="11"/>
      <c r="J757" s="11"/>
    </row>
    <row r="758" spans="1:10" x14ac:dyDescent="0.3">
      <c r="A758" s="4"/>
      <c r="B758" s="10"/>
      <c r="E758" s="4"/>
      <c r="F758" s="4"/>
      <c r="G758" s="13"/>
      <c r="H758" s="13"/>
      <c r="I758" s="11"/>
      <c r="J758" s="11"/>
    </row>
    <row r="759" spans="1:10" x14ac:dyDescent="0.3">
      <c r="A759" s="4"/>
      <c r="B759" s="10"/>
      <c r="E759" s="4"/>
      <c r="F759" s="4"/>
      <c r="G759" s="13"/>
      <c r="H759" s="13"/>
      <c r="I759" s="11"/>
      <c r="J759" s="11"/>
    </row>
    <row r="760" spans="1:10" x14ac:dyDescent="0.3">
      <c r="A760" s="4"/>
      <c r="B760" s="10"/>
      <c r="E760" s="4"/>
      <c r="F760" s="4"/>
      <c r="G760" s="13"/>
      <c r="H760" s="13"/>
      <c r="I760" s="11"/>
      <c r="J760" s="11"/>
    </row>
    <row r="761" spans="1:10" x14ac:dyDescent="0.3">
      <c r="A761" s="4"/>
      <c r="B761" s="10"/>
      <c r="E761" s="4"/>
      <c r="F761" s="4"/>
      <c r="G761" s="13"/>
      <c r="H761" s="13"/>
      <c r="I761" s="11"/>
      <c r="J761" s="11"/>
    </row>
    <row r="762" spans="1:10" x14ac:dyDescent="0.3">
      <c r="A762" s="4"/>
      <c r="B762" s="10"/>
      <c r="E762" s="4"/>
      <c r="F762" s="4"/>
      <c r="G762" s="13"/>
      <c r="H762" s="13"/>
      <c r="I762" s="11"/>
      <c r="J762" s="11"/>
    </row>
    <row r="763" spans="1:10" x14ac:dyDescent="0.3">
      <c r="A763" s="4"/>
      <c r="B763" s="10"/>
      <c r="E763" s="4"/>
      <c r="F763" s="4"/>
      <c r="G763" s="13"/>
      <c r="H763" s="13"/>
      <c r="I763" s="11"/>
      <c r="J763" s="11"/>
    </row>
    <row r="764" spans="1:10" x14ac:dyDescent="0.3">
      <c r="A764" s="4"/>
      <c r="B764" s="10"/>
      <c r="E764" s="4"/>
      <c r="F764" s="4"/>
      <c r="G764" s="13"/>
      <c r="H764" s="13"/>
      <c r="I764" s="11"/>
      <c r="J764" s="11"/>
    </row>
    <row r="765" spans="1:10" x14ac:dyDescent="0.3">
      <c r="A765" s="4"/>
      <c r="B765" s="10"/>
      <c r="E765" s="4"/>
      <c r="F765" s="4"/>
      <c r="G765" s="13"/>
      <c r="H765" s="13"/>
      <c r="I765" s="11"/>
      <c r="J765" s="11"/>
    </row>
    <row r="766" spans="1:10" x14ac:dyDescent="0.3">
      <c r="A766" s="4"/>
      <c r="B766" s="10"/>
      <c r="E766" s="4"/>
      <c r="F766" s="4"/>
      <c r="G766" s="13"/>
      <c r="H766" s="13"/>
      <c r="I766" s="11"/>
      <c r="J766" s="11"/>
    </row>
    <row r="767" spans="1:10" x14ac:dyDescent="0.3">
      <c r="A767" s="4"/>
      <c r="B767" s="10"/>
      <c r="E767" s="4"/>
      <c r="F767" s="4"/>
      <c r="G767" s="13"/>
      <c r="H767" s="13"/>
      <c r="I767" s="11"/>
      <c r="J767" s="11"/>
    </row>
    <row r="768" spans="1:10" x14ac:dyDescent="0.3">
      <c r="A768" s="4"/>
      <c r="B768" s="10"/>
      <c r="E768" s="4"/>
      <c r="F768" s="4"/>
      <c r="G768" s="13"/>
      <c r="H768" s="13"/>
      <c r="I768" s="11"/>
      <c r="J768" s="11"/>
    </row>
    <row r="769" spans="1:10" x14ac:dyDescent="0.3">
      <c r="A769" s="4"/>
      <c r="B769" s="10"/>
      <c r="E769" s="4"/>
      <c r="F769" s="4"/>
      <c r="G769" s="13"/>
      <c r="H769" s="13"/>
      <c r="I769" s="11"/>
      <c r="J769" s="11"/>
    </row>
    <row r="770" spans="1:10" x14ac:dyDescent="0.3">
      <c r="A770" s="4"/>
      <c r="B770" s="10"/>
      <c r="E770" s="4"/>
      <c r="F770" s="4"/>
      <c r="G770" s="13"/>
      <c r="H770" s="13"/>
      <c r="I770" s="11"/>
      <c r="J770" s="11"/>
    </row>
    <row r="771" spans="1:10" x14ac:dyDescent="0.3">
      <c r="A771" s="4"/>
      <c r="B771" s="10"/>
      <c r="E771" s="4"/>
      <c r="F771" s="4"/>
      <c r="G771" s="13"/>
      <c r="H771" s="13"/>
      <c r="I771" s="11"/>
      <c r="J771" s="11"/>
    </row>
    <row r="772" spans="1:10" x14ac:dyDescent="0.3">
      <c r="A772" s="4"/>
      <c r="B772" s="10"/>
      <c r="E772" s="4"/>
      <c r="F772" s="4"/>
      <c r="G772" s="13"/>
      <c r="H772" s="13"/>
      <c r="I772" s="11"/>
      <c r="J772" s="11"/>
    </row>
    <row r="773" spans="1:10" x14ac:dyDescent="0.3">
      <c r="A773" s="4"/>
      <c r="B773" s="10"/>
      <c r="E773" s="4"/>
      <c r="F773" s="4"/>
      <c r="G773" s="13"/>
      <c r="H773" s="13"/>
      <c r="I773" s="11"/>
      <c r="J773" s="11"/>
    </row>
    <row r="774" spans="1:10" x14ac:dyDescent="0.3">
      <c r="A774" s="4"/>
      <c r="B774" s="10"/>
      <c r="E774" s="4"/>
      <c r="F774" s="4"/>
      <c r="G774" s="13"/>
      <c r="H774" s="13"/>
      <c r="I774" s="11"/>
      <c r="J774" s="11"/>
    </row>
    <row r="775" spans="1:10" x14ac:dyDescent="0.3">
      <c r="A775" s="4"/>
      <c r="B775" s="10"/>
      <c r="E775" s="4"/>
      <c r="F775" s="4"/>
      <c r="G775" s="13"/>
      <c r="H775" s="13"/>
      <c r="I775" s="11"/>
      <c r="J775" s="11"/>
    </row>
    <row r="776" spans="1:10" x14ac:dyDescent="0.3">
      <c r="A776" s="4"/>
      <c r="B776" s="10"/>
      <c r="E776" s="4"/>
      <c r="F776" s="4"/>
      <c r="G776" s="13"/>
      <c r="H776" s="13"/>
      <c r="I776" s="11"/>
      <c r="J776" s="11"/>
    </row>
    <row r="777" spans="1:10" x14ac:dyDescent="0.3">
      <c r="A777" s="4"/>
      <c r="B777" s="10"/>
      <c r="E777" s="4"/>
      <c r="F777" s="4"/>
      <c r="G777" s="13"/>
      <c r="H777" s="13"/>
      <c r="I777" s="11"/>
      <c r="J777" s="11"/>
    </row>
    <row r="778" spans="1:10" x14ac:dyDescent="0.3">
      <c r="A778" s="4"/>
      <c r="B778" s="10"/>
      <c r="E778" s="4"/>
      <c r="F778" s="4"/>
      <c r="G778" s="13"/>
      <c r="H778" s="13"/>
      <c r="I778" s="11"/>
      <c r="J778" s="11"/>
    </row>
    <row r="779" spans="1:10" x14ac:dyDescent="0.3">
      <c r="A779" s="4"/>
      <c r="B779" s="10"/>
      <c r="E779" s="4"/>
      <c r="F779" s="4"/>
      <c r="G779" s="13"/>
      <c r="H779" s="13"/>
      <c r="I779" s="11"/>
      <c r="J779" s="11"/>
    </row>
    <row r="780" spans="1:10" x14ac:dyDescent="0.3">
      <c r="A780" s="4"/>
      <c r="B780" s="10"/>
      <c r="E780" s="4"/>
      <c r="F780" s="4"/>
      <c r="G780" s="13"/>
      <c r="H780" s="13"/>
      <c r="I780" s="11"/>
      <c r="J780" s="11"/>
    </row>
    <row r="781" spans="1:10" x14ac:dyDescent="0.3">
      <c r="A781" s="4"/>
      <c r="B781" s="10"/>
      <c r="E781" s="4"/>
      <c r="F781" s="4"/>
      <c r="G781" s="13"/>
      <c r="H781" s="13"/>
      <c r="I781" s="11"/>
      <c r="J781" s="11"/>
    </row>
    <row r="782" spans="1:10" x14ac:dyDescent="0.3">
      <c r="A782" s="4"/>
      <c r="B782" s="10"/>
      <c r="E782" s="4"/>
      <c r="F782" s="4"/>
      <c r="G782" s="13"/>
      <c r="H782" s="13"/>
      <c r="I782" s="11"/>
      <c r="J782" s="11"/>
    </row>
    <row r="783" spans="1:10" x14ac:dyDescent="0.3">
      <c r="A783" s="4"/>
      <c r="B783" s="10"/>
      <c r="E783" s="4"/>
      <c r="F783" s="4"/>
      <c r="G783" s="13"/>
      <c r="H783" s="13"/>
      <c r="I783" s="11"/>
      <c r="J783" s="11"/>
    </row>
    <row r="784" spans="1:10" x14ac:dyDescent="0.3">
      <c r="A784" s="4"/>
      <c r="B784" s="10"/>
      <c r="E784" s="4"/>
      <c r="F784" s="4"/>
      <c r="G784" s="13"/>
      <c r="H784" s="13"/>
      <c r="I784" s="11"/>
      <c r="J784" s="11"/>
    </row>
    <row r="785" spans="1:10" x14ac:dyDescent="0.3">
      <c r="A785" s="4"/>
      <c r="B785" s="10"/>
      <c r="E785" s="4"/>
      <c r="F785" s="4"/>
      <c r="G785" s="13"/>
      <c r="H785" s="13"/>
      <c r="I785" s="11"/>
      <c r="J785" s="11"/>
    </row>
    <row r="786" spans="1:10" x14ac:dyDescent="0.3">
      <c r="A786" s="4"/>
      <c r="B786" s="10"/>
      <c r="E786" s="4"/>
      <c r="F786" s="4"/>
      <c r="G786" s="13"/>
      <c r="H786" s="13"/>
      <c r="I786" s="11"/>
      <c r="J786" s="11"/>
    </row>
    <row r="787" spans="1:10" x14ac:dyDescent="0.3">
      <c r="A787" s="4"/>
      <c r="B787" s="10"/>
      <c r="E787" s="4"/>
      <c r="F787" s="4"/>
      <c r="G787" s="13"/>
      <c r="H787" s="13"/>
      <c r="I787" s="11"/>
      <c r="J787" s="11"/>
    </row>
    <row r="788" spans="1:10" x14ac:dyDescent="0.3">
      <c r="A788" s="4"/>
      <c r="B788" s="10"/>
      <c r="E788" s="4"/>
      <c r="F788" s="4"/>
      <c r="G788" s="13"/>
      <c r="H788" s="13"/>
      <c r="I788" s="11"/>
      <c r="J788" s="11"/>
    </row>
    <row r="789" spans="1:10" x14ac:dyDescent="0.3">
      <c r="A789" s="4"/>
      <c r="B789" s="10"/>
      <c r="E789" s="4"/>
      <c r="F789" s="4"/>
      <c r="G789" s="13"/>
      <c r="H789" s="13"/>
      <c r="I789" s="11"/>
      <c r="J789" s="11"/>
    </row>
    <row r="790" spans="1:10" x14ac:dyDescent="0.3">
      <c r="A790" s="4"/>
      <c r="B790" s="10"/>
      <c r="E790" s="4"/>
      <c r="F790" s="4"/>
      <c r="G790" s="13"/>
      <c r="H790" s="13"/>
      <c r="I790" s="11"/>
      <c r="J790" s="11"/>
    </row>
    <row r="791" spans="1:10" x14ac:dyDescent="0.3">
      <c r="A791" s="4"/>
      <c r="B791" s="10"/>
      <c r="E791" s="4"/>
      <c r="F791" s="4"/>
      <c r="G791" s="13"/>
      <c r="H791" s="13"/>
      <c r="I791" s="11"/>
      <c r="J791" s="11"/>
    </row>
    <row r="792" spans="1:10" x14ac:dyDescent="0.3">
      <c r="A792" s="4"/>
      <c r="B792" s="10"/>
      <c r="E792" s="4"/>
      <c r="F792" s="4"/>
      <c r="G792" s="13"/>
      <c r="H792" s="13"/>
      <c r="I792" s="11"/>
      <c r="J792" s="11"/>
    </row>
    <row r="793" spans="1:10" x14ac:dyDescent="0.3">
      <c r="A793" s="4"/>
      <c r="B793" s="10"/>
      <c r="E793" s="4"/>
      <c r="F793" s="4"/>
      <c r="G793" s="13"/>
      <c r="H793" s="13"/>
      <c r="I793" s="11"/>
      <c r="J793" s="11"/>
    </row>
    <row r="794" spans="1:10" x14ac:dyDescent="0.3">
      <c r="A794" s="4"/>
      <c r="B794" s="10"/>
      <c r="E794" s="4"/>
      <c r="F794" s="4"/>
      <c r="G794" s="13"/>
      <c r="H794" s="13"/>
      <c r="I794" s="11"/>
      <c r="J794" s="11"/>
    </row>
    <row r="795" spans="1:10" x14ac:dyDescent="0.3">
      <c r="A795" s="4"/>
      <c r="B795" s="10"/>
      <c r="E795" s="4"/>
      <c r="F795" s="4"/>
      <c r="G795" s="13"/>
      <c r="H795" s="13"/>
      <c r="I795" s="11"/>
      <c r="J795" s="11"/>
    </row>
    <row r="796" spans="1:10" x14ac:dyDescent="0.3">
      <c r="A796" s="4"/>
      <c r="B796" s="10"/>
      <c r="E796" s="4"/>
      <c r="F796" s="4"/>
      <c r="G796" s="13"/>
      <c r="H796" s="13"/>
      <c r="I796" s="11"/>
      <c r="J796" s="11"/>
    </row>
    <row r="797" spans="1:10" x14ac:dyDescent="0.3">
      <c r="A797" s="4"/>
      <c r="B797" s="10"/>
      <c r="E797" s="4"/>
      <c r="F797" s="4"/>
      <c r="G797" s="13"/>
      <c r="H797" s="13"/>
      <c r="I797" s="11"/>
      <c r="J797" s="11"/>
    </row>
    <row r="798" spans="1:10" x14ac:dyDescent="0.3">
      <c r="A798" s="4"/>
      <c r="B798" s="10"/>
      <c r="E798" s="4"/>
      <c r="F798" s="4"/>
      <c r="G798" s="13"/>
      <c r="H798" s="13"/>
      <c r="I798" s="11"/>
      <c r="J798" s="11"/>
    </row>
    <row r="799" spans="1:10" x14ac:dyDescent="0.3">
      <c r="A799" s="4"/>
      <c r="B799" s="10"/>
      <c r="E799" s="4"/>
      <c r="F799" s="4"/>
      <c r="G799" s="13"/>
      <c r="H799" s="13"/>
      <c r="I799" s="11"/>
      <c r="J799" s="11"/>
    </row>
    <row r="800" spans="1:10" x14ac:dyDescent="0.3">
      <c r="A800" s="4"/>
      <c r="B800" s="10"/>
      <c r="E800" s="4"/>
      <c r="F800" s="4"/>
      <c r="G800" s="13"/>
      <c r="H800" s="13"/>
      <c r="I800" s="11"/>
      <c r="J800" s="11"/>
    </row>
    <row r="801" spans="1:10" x14ac:dyDescent="0.3">
      <c r="A801" s="4"/>
      <c r="B801" s="10"/>
      <c r="E801" s="4"/>
      <c r="F801" s="4"/>
      <c r="G801" s="13"/>
      <c r="H801" s="13"/>
      <c r="I801" s="11"/>
      <c r="J801" s="11"/>
    </row>
    <row r="802" spans="1:10" x14ac:dyDescent="0.3">
      <c r="A802" s="4"/>
      <c r="B802" s="10"/>
      <c r="E802" s="4"/>
      <c r="F802" s="4"/>
      <c r="G802" s="13"/>
      <c r="H802" s="13"/>
      <c r="I802" s="11"/>
      <c r="J802" s="11"/>
    </row>
    <row r="803" spans="1:10" x14ac:dyDescent="0.3">
      <c r="A803" s="4"/>
      <c r="B803" s="10"/>
      <c r="E803" s="4"/>
      <c r="F803" s="4"/>
      <c r="G803" s="13"/>
      <c r="H803" s="13"/>
      <c r="I803" s="11"/>
      <c r="J803" s="11"/>
    </row>
    <row r="804" spans="1:10" x14ac:dyDescent="0.3">
      <c r="A804" s="4"/>
      <c r="B804" s="10"/>
      <c r="E804" s="4"/>
      <c r="F804" s="4"/>
      <c r="G804" s="13"/>
      <c r="H804" s="13"/>
      <c r="I804" s="11"/>
      <c r="J804" s="11"/>
    </row>
    <row r="805" spans="1:10" x14ac:dyDescent="0.3">
      <c r="A805" s="4"/>
      <c r="B805" s="10"/>
      <c r="E805" s="4"/>
      <c r="F805" s="4"/>
      <c r="G805" s="13"/>
      <c r="H805" s="13"/>
      <c r="I805" s="11"/>
      <c r="J805" s="11"/>
    </row>
    <row r="806" spans="1:10" x14ac:dyDescent="0.3">
      <c r="A806" s="4"/>
      <c r="B806" s="10"/>
      <c r="E806" s="4"/>
      <c r="F806" s="4"/>
      <c r="G806" s="13"/>
      <c r="H806" s="13"/>
      <c r="I806" s="11"/>
      <c r="J806" s="11"/>
    </row>
    <row r="807" spans="1:10" x14ac:dyDescent="0.3">
      <c r="A807" s="4"/>
      <c r="B807" s="10"/>
      <c r="E807" s="4"/>
      <c r="F807" s="4"/>
      <c r="G807" s="13"/>
      <c r="H807" s="13"/>
      <c r="I807" s="11"/>
      <c r="J807" s="11"/>
    </row>
    <row r="808" spans="1:10" x14ac:dyDescent="0.3">
      <c r="A808" s="4"/>
      <c r="B808" s="10"/>
      <c r="E808" s="4"/>
      <c r="F808" s="4"/>
      <c r="G808" s="13"/>
      <c r="H808" s="13"/>
      <c r="I808" s="11"/>
      <c r="J808" s="11"/>
    </row>
    <row r="809" spans="1:10" x14ac:dyDescent="0.3">
      <c r="A809" s="4"/>
      <c r="B809" s="10"/>
      <c r="E809" s="4"/>
      <c r="F809" s="4"/>
      <c r="G809" s="13"/>
      <c r="H809" s="13"/>
      <c r="I809" s="11"/>
      <c r="J809" s="11"/>
    </row>
    <row r="810" spans="1:10" x14ac:dyDescent="0.3">
      <c r="A810" s="4"/>
      <c r="B810" s="10"/>
      <c r="E810" s="4"/>
      <c r="F810" s="4"/>
      <c r="G810" s="13"/>
      <c r="H810" s="13"/>
      <c r="I810" s="11"/>
      <c r="J810" s="11"/>
    </row>
    <row r="811" spans="1:10" x14ac:dyDescent="0.3">
      <c r="A811" s="4"/>
      <c r="B811" s="10"/>
      <c r="E811" s="4"/>
      <c r="F811" s="4"/>
      <c r="G811" s="13"/>
      <c r="H811" s="13"/>
      <c r="I811" s="11"/>
      <c r="J811" s="11"/>
    </row>
    <row r="812" spans="1:10" x14ac:dyDescent="0.3">
      <c r="A812" s="4"/>
      <c r="B812" s="10"/>
      <c r="E812" s="4"/>
      <c r="F812" s="4"/>
      <c r="G812" s="13"/>
      <c r="H812" s="13"/>
      <c r="I812" s="11"/>
      <c r="J812" s="11"/>
    </row>
    <row r="813" spans="1:10" x14ac:dyDescent="0.3">
      <c r="A813" s="4"/>
      <c r="B813" s="10"/>
      <c r="E813" s="4"/>
      <c r="F813" s="4"/>
      <c r="G813" s="13"/>
      <c r="H813" s="13"/>
      <c r="I813" s="11"/>
      <c r="J813" s="11"/>
    </row>
    <row r="814" spans="1:10" x14ac:dyDescent="0.3">
      <c r="A814" s="4"/>
      <c r="B814" s="10"/>
      <c r="E814" s="4"/>
      <c r="F814" s="4"/>
      <c r="G814" s="13"/>
      <c r="H814" s="13"/>
      <c r="I814" s="11"/>
      <c r="J814" s="11"/>
    </row>
    <row r="815" spans="1:10" x14ac:dyDescent="0.3">
      <c r="A815" s="4"/>
      <c r="B815" s="10"/>
      <c r="E815" s="4"/>
      <c r="F815" s="4"/>
      <c r="G815" s="13"/>
      <c r="H815" s="13"/>
      <c r="I815" s="11"/>
      <c r="J815" s="11"/>
    </row>
    <row r="816" spans="1:10" x14ac:dyDescent="0.3">
      <c r="A816" s="4"/>
      <c r="B816" s="10"/>
      <c r="E816" s="4"/>
      <c r="F816" s="4"/>
      <c r="G816" s="13"/>
      <c r="H816" s="13"/>
      <c r="I816" s="11"/>
      <c r="J816" s="11"/>
    </row>
    <row r="817" spans="1:10" x14ac:dyDescent="0.3">
      <c r="A817" s="4"/>
      <c r="B817" s="10"/>
      <c r="E817" s="4"/>
      <c r="F817" s="4"/>
      <c r="G817" s="13"/>
      <c r="H817" s="13"/>
      <c r="I817" s="11"/>
      <c r="J817" s="11"/>
    </row>
    <row r="818" spans="1:10" x14ac:dyDescent="0.3">
      <c r="A818" s="4"/>
      <c r="B818" s="10"/>
      <c r="E818" s="4"/>
      <c r="F818" s="4"/>
      <c r="G818" s="13"/>
      <c r="H818" s="13"/>
      <c r="I818" s="11"/>
      <c r="J818" s="11"/>
    </row>
    <row r="819" spans="1:10" x14ac:dyDescent="0.3">
      <c r="A819" s="4"/>
      <c r="B819" s="10"/>
      <c r="E819" s="4"/>
      <c r="F819" s="4"/>
      <c r="G819" s="13"/>
      <c r="H819" s="13"/>
      <c r="I819" s="11"/>
      <c r="J819" s="11"/>
    </row>
    <row r="820" spans="1:10" x14ac:dyDescent="0.3">
      <c r="A820" s="4"/>
      <c r="B820" s="10"/>
      <c r="E820" s="4"/>
      <c r="F820" s="4"/>
      <c r="G820" s="13"/>
      <c r="H820" s="13"/>
      <c r="I820" s="11"/>
      <c r="J820" s="11"/>
    </row>
    <row r="821" spans="1:10" x14ac:dyDescent="0.3">
      <c r="A821" s="4"/>
      <c r="B821" s="10"/>
      <c r="E821" s="4"/>
      <c r="F821" s="4"/>
      <c r="G821" s="13"/>
      <c r="H821" s="13"/>
      <c r="I821" s="11"/>
      <c r="J821" s="11"/>
    </row>
    <row r="822" spans="1:10" x14ac:dyDescent="0.3">
      <c r="A822" s="4"/>
      <c r="B822" s="10"/>
      <c r="E822" s="4"/>
      <c r="F822" s="4"/>
      <c r="G822" s="13"/>
      <c r="H822" s="13"/>
      <c r="I822" s="11"/>
      <c r="J822" s="11"/>
    </row>
    <row r="823" spans="1:10" x14ac:dyDescent="0.3">
      <c r="A823" s="4"/>
      <c r="B823" s="10"/>
      <c r="E823" s="4"/>
      <c r="F823" s="4"/>
      <c r="G823" s="13"/>
      <c r="H823" s="13"/>
      <c r="I823" s="11"/>
      <c r="J823" s="11"/>
    </row>
    <row r="824" spans="1:10" x14ac:dyDescent="0.3">
      <c r="A824" s="4"/>
      <c r="B824" s="10"/>
      <c r="E824" s="4"/>
      <c r="F824" s="4"/>
      <c r="G824" s="13"/>
      <c r="H824" s="13"/>
      <c r="I824" s="11"/>
      <c r="J824" s="11"/>
    </row>
    <row r="825" spans="1:10" x14ac:dyDescent="0.3">
      <c r="A825" s="4"/>
      <c r="B825" s="10"/>
      <c r="E825" s="4"/>
      <c r="F825" s="4"/>
      <c r="G825" s="13"/>
      <c r="H825" s="13"/>
      <c r="I825" s="11"/>
      <c r="J825" s="11"/>
    </row>
    <row r="826" spans="1:10" x14ac:dyDescent="0.3">
      <c r="A826" s="4"/>
      <c r="B826" s="10"/>
      <c r="E826" s="4"/>
      <c r="F826" s="4"/>
      <c r="G826" s="13"/>
      <c r="H826" s="13"/>
      <c r="I826" s="11"/>
      <c r="J826" s="11"/>
    </row>
    <row r="827" spans="1:10" x14ac:dyDescent="0.3">
      <c r="A827" s="4"/>
      <c r="B827" s="10"/>
      <c r="E827" s="4"/>
      <c r="F827" s="4"/>
      <c r="G827" s="13"/>
      <c r="H827" s="13"/>
      <c r="I827" s="11"/>
      <c r="J827" s="11"/>
    </row>
    <row r="828" spans="1:10" x14ac:dyDescent="0.3">
      <c r="A828" s="4"/>
      <c r="B828" s="10"/>
      <c r="E828" s="4"/>
      <c r="F828" s="4"/>
      <c r="G828" s="13"/>
      <c r="H828" s="13"/>
      <c r="I828" s="11"/>
      <c r="J828" s="11"/>
    </row>
    <row r="829" spans="1:10" x14ac:dyDescent="0.3">
      <c r="A829" s="4"/>
      <c r="B829" s="10"/>
      <c r="E829" s="4"/>
      <c r="F829" s="4"/>
      <c r="G829" s="13"/>
      <c r="H829" s="13"/>
      <c r="I829" s="11"/>
      <c r="J829" s="11"/>
    </row>
    <row r="830" spans="1:10" x14ac:dyDescent="0.3">
      <c r="A830" s="4"/>
      <c r="B830" s="10"/>
      <c r="E830" s="4"/>
      <c r="F830" s="4"/>
      <c r="G830" s="13"/>
      <c r="H830" s="13"/>
      <c r="I830" s="11"/>
      <c r="J830" s="11"/>
    </row>
    <row r="831" spans="1:10" x14ac:dyDescent="0.3">
      <c r="A831" s="4"/>
      <c r="B831" s="10"/>
      <c r="E831" s="4"/>
      <c r="F831" s="4"/>
      <c r="G831" s="13"/>
      <c r="H831" s="13"/>
      <c r="I831" s="11"/>
      <c r="J831" s="11"/>
    </row>
    <row r="832" spans="1:10" x14ac:dyDescent="0.3">
      <c r="A832" s="4"/>
      <c r="B832" s="10"/>
      <c r="E832" s="4"/>
      <c r="F832" s="4"/>
      <c r="G832" s="13"/>
      <c r="H832" s="13"/>
      <c r="I832" s="11"/>
      <c r="J832" s="11"/>
    </row>
    <row r="833" spans="1:10" x14ac:dyDescent="0.3">
      <c r="A833" s="4"/>
      <c r="B833" s="10"/>
      <c r="E833" s="4"/>
      <c r="F833" s="4"/>
      <c r="G833" s="13"/>
      <c r="H833" s="13"/>
      <c r="I833" s="11"/>
      <c r="J833" s="11"/>
    </row>
    <row r="834" spans="1:10" x14ac:dyDescent="0.3">
      <c r="A834" s="4"/>
      <c r="B834" s="10"/>
      <c r="E834" s="4"/>
      <c r="F834" s="4"/>
      <c r="G834" s="13"/>
      <c r="H834" s="13"/>
      <c r="I834" s="11"/>
      <c r="J834" s="11"/>
    </row>
    <row r="835" spans="1:10" x14ac:dyDescent="0.3">
      <c r="A835" s="4"/>
      <c r="B835" s="10"/>
      <c r="E835" s="4"/>
      <c r="F835" s="4"/>
      <c r="G835" s="13"/>
      <c r="H835" s="13"/>
      <c r="I835" s="11"/>
      <c r="J835" s="11"/>
    </row>
    <row r="836" spans="1:10" x14ac:dyDescent="0.3">
      <c r="A836" s="4"/>
      <c r="B836" s="10"/>
      <c r="E836" s="4"/>
      <c r="F836" s="4"/>
      <c r="G836" s="13"/>
      <c r="H836" s="13"/>
      <c r="I836" s="11"/>
      <c r="J836" s="11"/>
    </row>
    <row r="837" spans="1:10" x14ac:dyDescent="0.3">
      <c r="A837" s="4"/>
      <c r="B837" s="10"/>
      <c r="E837" s="4"/>
      <c r="F837" s="4"/>
      <c r="G837" s="13"/>
      <c r="H837" s="13"/>
      <c r="I837" s="11"/>
      <c r="J837" s="11"/>
    </row>
    <row r="838" spans="1:10" x14ac:dyDescent="0.3">
      <c r="A838" s="4"/>
      <c r="B838" s="10"/>
      <c r="E838" s="4"/>
      <c r="F838" s="4"/>
      <c r="G838" s="13"/>
      <c r="H838" s="13"/>
      <c r="I838" s="11"/>
      <c r="J838" s="11"/>
    </row>
    <row r="839" spans="1:10" x14ac:dyDescent="0.3">
      <c r="A839" s="4"/>
      <c r="B839" s="10"/>
      <c r="E839" s="4"/>
      <c r="F839" s="4"/>
      <c r="G839" s="13"/>
      <c r="H839" s="13"/>
      <c r="I839" s="11"/>
      <c r="J839" s="11"/>
    </row>
    <row r="840" spans="1:10" x14ac:dyDescent="0.3">
      <c r="A840" s="4"/>
      <c r="B840" s="10"/>
      <c r="E840" s="4"/>
      <c r="F840" s="4"/>
      <c r="G840" s="13"/>
      <c r="H840" s="13"/>
      <c r="I840" s="11"/>
      <c r="J840" s="11"/>
    </row>
    <row r="841" spans="1:10" x14ac:dyDescent="0.3">
      <c r="A841" s="4"/>
      <c r="B841" s="10"/>
      <c r="E841" s="4"/>
      <c r="F841" s="4"/>
      <c r="G841" s="13"/>
      <c r="H841" s="13"/>
      <c r="I841" s="11"/>
      <c r="J841" s="11"/>
    </row>
    <row r="842" spans="1:10" x14ac:dyDescent="0.3">
      <c r="A842" s="4"/>
      <c r="B842" s="10"/>
      <c r="E842" s="4"/>
      <c r="F842" s="4"/>
      <c r="G842" s="13"/>
      <c r="H842" s="13"/>
      <c r="I842" s="11"/>
      <c r="J842" s="11"/>
    </row>
    <row r="843" spans="1:10" x14ac:dyDescent="0.3">
      <c r="A843" s="4"/>
      <c r="B843" s="10"/>
      <c r="E843" s="4"/>
      <c r="F843" s="4"/>
      <c r="G843" s="13"/>
      <c r="H843" s="13"/>
      <c r="I843" s="11"/>
      <c r="J843" s="11"/>
    </row>
    <row r="844" spans="1:10" x14ac:dyDescent="0.3">
      <c r="A844" s="4"/>
      <c r="B844" s="10"/>
      <c r="E844" s="4"/>
      <c r="F844" s="4"/>
      <c r="G844" s="13"/>
      <c r="H844" s="13"/>
      <c r="I844" s="11"/>
      <c r="J844" s="11"/>
    </row>
    <row r="845" spans="1:10" x14ac:dyDescent="0.3">
      <c r="A845" s="4"/>
      <c r="B845" s="10"/>
      <c r="E845" s="4"/>
      <c r="F845" s="4"/>
      <c r="G845" s="13"/>
      <c r="H845" s="13"/>
      <c r="I845" s="11"/>
      <c r="J845" s="11"/>
    </row>
    <row r="846" spans="1:10" x14ac:dyDescent="0.3">
      <c r="A846" s="4"/>
      <c r="B846" s="10"/>
      <c r="E846" s="4"/>
      <c r="F846" s="4"/>
      <c r="G846" s="13"/>
      <c r="H846" s="13"/>
      <c r="I846" s="11"/>
      <c r="J846" s="11"/>
    </row>
    <row r="847" spans="1:10" x14ac:dyDescent="0.3">
      <c r="A847" s="4"/>
      <c r="B847" s="10"/>
      <c r="E847" s="4"/>
      <c r="F847" s="4"/>
      <c r="G847" s="13"/>
      <c r="H847" s="13"/>
      <c r="I847" s="11"/>
      <c r="J847" s="11"/>
    </row>
    <row r="848" spans="1:10" x14ac:dyDescent="0.3">
      <c r="A848" s="4"/>
      <c r="B848" s="10"/>
      <c r="E848" s="4"/>
      <c r="F848" s="4"/>
      <c r="G848" s="13"/>
      <c r="H848" s="13"/>
      <c r="I848" s="11"/>
      <c r="J848" s="11"/>
    </row>
    <row r="849" spans="1:10" x14ac:dyDescent="0.3">
      <c r="A849" s="4"/>
      <c r="B849" s="10"/>
      <c r="E849" s="4"/>
      <c r="F849" s="4"/>
      <c r="G849" s="13"/>
      <c r="H849" s="13"/>
      <c r="I849" s="11"/>
      <c r="J849" s="11"/>
    </row>
    <row r="850" spans="1:10" x14ac:dyDescent="0.3">
      <c r="A850" s="4"/>
      <c r="B850" s="10"/>
      <c r="E850" s="4"/>
      <c r="F850" s="4"/>
      <c r="G850" s="13"/>
      <c r="H850" s="13"/>
      <c r="I850" s="11"/>
      <c r="J850" s="11"/>
    </row>
    <row r="851" spans="1:10" x14ac:dyDescent="0.3">
      <c r="A851" s="4"/>
      <c r="B851" s="10"/>
      <c r="E851" s="4"/>
      <c r="F851" s="4"/>
      <c r="G851" s="13"/>
      <c r="H851" s="13"/>
      <c r="I851" s="11"/>
      <c r="J851" s="11"/>
    </row>
    <row r="852" spans="1:10" x14ac:dyDescent="0.3">
      <c r="A852" s="4"/>
      <c r="B852" s="10"/>
      <c r="E852" s="4"/>
      <c r="F852" s="4"/>
      <c r="G852" s="13"/>
      <c r="H852" s="13"/>
      <c r="I852" s="11"/>
      <c r="J852" s="11"/>
    </row>
    <row r="853" spans="1:10" x14ac:dyDescent="0.3">
      <c r="A853" s="4"/>
      <c r="B853" s="10"/>
      <c r="E853" s="4"/>
      <c r="F853" s="4"/>
      <c r="G853" s="13"/>
      <c r="H853" s="13"/>
      <c r="I853" s="11"/>
      <c r="J853" s="11"/>
    </row>
    <row r="854" spans="1:10" x14ac:dyDescent="0.3">
      <c r="A854" s="4"/>
      <c r="B854" s="10"/>
      <c r="E854" s="4"/>
      <c r="F854" s="4"/>
      <c r="G854" s="13"/>
      <c r="H854" s="13"/>
      <c r="I854" s="11"/>
      <c r="J854" s="11"/>
    </row>
    <row r="855" spans="1:10" x14ac:dyDescent="0.3">
      <c r="A855" s="4"/>
      <c r="B855" s="10"/>
      <c r="E855" s="4"/>
      <c r="F855" s="4"/>
      <c r="G855" s="13"/>
      <c r="H855" s="13"/>
      <c r="I855" s="11"/>
      <c r="J855" s="11"/>
    </row>
    <row r="856" spans="1:10" x14ac:dyDescent="0.3">
      <c r="A856" s="4"/>
      <c r="B856" s="10"/>
      <c r="E856" s="4"/>
      <c r="F856" s="4"/>
      <c r="G856" s="13"/>
      <c r="H856" s="13"/>
      <c r="I856" s="11"/>
      <c r="J856" s="11"/>
    </row>
    <row r="857" spans="1:10" x14ac:dyDescent="0.3">
      <c r="A857" s="4"/>
      <c r="B857" s="10"/>
      <c r="E857" s="4"/>
      <c r="F857" s="4"/>
      <c r="G857" s="13"/>
      <c r="H857" s="13"/>
      <c r="I857" s="11"/>
      <c r="J857" s="11"/>
    </row>
    <row r="858" spans="1:10" x14ac:dyDescent="0.3">
      <c r="A858" s="4"/>
      <c r="B858" s="10"/>
      <c r="E858" s="4"/>
      <c r="F858" s="4"/>
      <c r="G858" s="13"/>
      <c r="H858" s="13"/>
      <c r="I858" s="11"/>
      <c r="J858" s="11"/>
    </row>
    <row r="859" spans="1:10" x14ac:dyDescent="0.3">
      <c r="A859" s="4"/>
      <c r="B859" s="10"/>
      <c r="E859" s="4"/>
      <c r="F859" s="4"/>
      <c r="G859" s="13"/>
      <c r="H859" s="13"/>
      <c r="I859" s="11"/>
      <c r="J859" s="11"/>
    </row>
    <row r="860" spans="1:10" x14ac:dyDescent="0.3">
      <c r="A860" s="4"/>
      <c r="B860" s="10"/>
      <c r="E860" s="4"/>
      <c r="F860" s="4"/>
      <c r="G860" s="13"/>
      <c r="H860" s="13"/>
      <c r="I860" s="11"/>
      <c r="J860" s="11"/>
    </row>
    <row r="861" spans="1:10" x14ac:dyDescent="0.3">
      <c r="A861" s="4"/>
      <c r="B861" s="10"/>
      <c r="E861" s="4"/>
      <c r="F861" s="4"/>
      <c r="G861" s="13"/>
      <c r="H861" s="13"/>
      <c r="I861" s="11"/>
      <c r="J861" s="11"/>
    </row>
    <row r="862" spans="1:10" x14ac:dyDescent="0.3">
      <c r="A862" s="4"/>
      <c r="B862" s="10"/>
      <c r="E862" s="4"/>
      <c r="F862" s="4"/>
      <c r="G862" s="13"/>
      <c r="H862" s="13"/>
      <c r="I862" s="11"/>
      <c r="J862" s="11"/>
    </row>
    <row r="863" spans="1:10" x14ac:dyDescent="0.3">
      <c r="A863" s="4"/>
      <c r="B863" s="10"/>
      <c r="E863" s="4"/>
      <c r="F863" s="4"/>
      <c r="G863" s="13"/>
      <c r="H863" s="13"/>
      <c r="I863" s="11"/>
      <c r="J863" s="11"/>
    </row>
    <row r="864" spans="1:10" x14ac:dyDescent="0.3">
      <c r="A864" s="4"/>
      <c r="B864" s="10"/>
      <c r="E864" s="4"/>
      <c r="F864" s="4"/>
      <c r="G864" s="13"/>
      <c r="H864" s="13"/>
      <c r="I864" s="11"/>
      <c r="J864" s="11"/>
    </row>
    <row r="865" spans="1:10" x14ac:dyDescent="0.3">
      <c r="A865" s="4"/>
      <c r="B865" s="10"/>
      <c r="E865" s="4"/>
      <c r="F865" s="4"/>
      <c r="G865" s="13"/>
      <c r="H865" s="13"/>
      <c r="I865" s="11"/>
      <c r="J865" s="11"/>
    </row>
    <row r="866" spans="1:10" x14ac:dyDescent="0.3">
      <c r="A866" s="4"/>
      <c r="B866" s="10"/>
      <c r="E866" s="4"/>
      <c r="F866" s="4"/>
      <c r="G866" s="13"/>
      <c r="H866" s="13"/>
      <c r="I866" s="11"/>
      <c r="J866" s="11"/>
    </row>
    <row r="867" spans="1:10" x14ac:dyDescent="0.3">
      <c r="A867" s="4"/>
      <c r="B867" s="10"/>
      <c r="E867" s="4"/>
      <c r="F867" s="4"/>
      <c r="G867" s="13"/>
      <c r="H867" s="13"/>
      <c r="I867" s="11"/>
      <c r="J867" s="11"/>
    </row>
    <row r="868" spans="1:10" x14ac:dyDescent="0.3">
      <c r="A868" s="4"/>
      <c r="B868" s="10"/>
      <c r="E868" s="4"/>
      <c r="F868" s="4"/>
      <c r="G868" s="13"/>
      <c r="H868" s="13"/>
      <c r="I868" s="11"/>
      <c r="J868" s="11"/>
    </row>
    <row r="869" spans="1:10" x14ac:dyDescent="0.3">
      <c r="A869" s="4"/>
      <c r="B869" s="10"/>
      <c r="E869" s="4"/>
      <c r="F869" s="4"/>
      <c r="G869" s="13"/>
      <c r="H869" s="13"/>
      <c r="I869" s="11"/>
      <c r="J869" s="11"/>
    </row>
    <row r="870" spans="1:10" x14ac:dyDescent="0.3">
      <c r="A870" s="4"/>
      <c r="B870" s="10"/>
      <c r="E870" s="4"/>
      <c r="F870" s="4"/>
      <c r="G870" s="13"/>
      <c r="H870" s="13"/>
      <c r="I870" s="11"/>
      <c r="J870" s="11"/>
    </row>
    <row r="871" spans="1:10" x14ac:dyDescent="0.3">
      <c r="A871" s="4"/>
      <c r="B871" s="10"/>
      <c r="E871" s="4"/>
      <c r="F871" s="4"/>
      <c r="G871" s="13"/>
      <c r="H871" s="13"/>
      <c r="I871" s="11"/>
      <c r="J871" s="11"/>
    </row>
    <row r="872" spans="1:10" x14ac:dyDescent="0.3">
      <c r="A872" s="4"/>
      <c r="B872" s="10"/>
      <c r="E872" s="4"/>
      <c r="F872" s="4"/>
      <c r="G872" s="13"/>
      <c r="H872" s="13"/>
      <c r="I872" s="11"/>
      <c r="J872" s="11"/>
    </row>
    <row r="873" spans="1:10" x14ac:dyDescent="0.3">
      <c r="A873" s="4"/>
      <c r="B873" s="10"/>
      <c r="E873" s="4"/>
      <c r="F873" s="4"/>
      <c r="G873" s="13"/>
      <c r="H873" s="13"/>
      <c r="I873" s="11"/>
      <c r="J873" s="11"/>
    </row>
    <row r="874" spans="1:10" x14ac:dyDescent="0.3">
      <c r="A874" s="4"/>
      <c r="B874" s="10"/>
      <c r="E874" s="4"/>
      <c r="F874" s="4"/>
      <c r="G874" s="13"/>
      <c r="H874" s="13"/>
      <c r="I874" s="11"/>
      <c r="J874" s="11"/>
    </row>
    <row r="875" spans="1:10" x14ac:dyDescent="0.3">
      <c r="A875" s="4"/>
      <c r="B875" s="10"/>
      <c r="E875" s="4"/>
      <c r="F875" s="4"/>
      <c r="G875" s="13"/>
      <c r="H875" s="13"/>
      <c r="I875" s="11"/>
      <c r="J875" s="11"/>
    </row>
    <row r="876" spans="1:10" x14ac:dyDescent="0.3">
      <c r="A876" s="4"/>
      <c r="B876" s="10"/>
      <c r="E876" s="4"/>
      <c r="F876" s="4"/>
      <c r="G876" s="13"/>
      <c r="H876" s="13"/>
      <c r="I876" s="11"/>
      <c r="J876" s="11"/>
    </row>
    <row r="877" spans="1:10" x14ac:dyDescent="0.3">
      <c r="A877" s="4"/>
      <c r="B877" s="10"/>
      <c r="E877" s="4"/>
      <c r="F877" s="4"/>
      <c r="G877" s="13"/>
      <c r="H877" s="13"/>
      <c r="I877" s="11"/>
      <c r="J877" s="11"/>
    </row>
    <row r="878" spans="1:10" x14ac:dyDescent="0.3">
      <c r="A878" s="4"/>
      <c r="B878" s="10"/>
      <c r="E878" s="4"/>
      <c r="F878" s="4"/>
      <c r="G878" s="13"/>
      <c r="H878" s="13"/>
      <c r="I878" s="11"/>
      <c r="J878" s="11"/>
    </row>
    <row r="879" spans="1:10" x14ac:dyDescent="0.3">
      <c r="A879" s="4"/>
      <c r="B879" s="10"/>
      <c r="E879" s="4"/>
      <c r="F879" s="4"/>
      <c r="G879" s="13"/>
      <c r="H879" s="13"/>
      <c r="I879" s="11"/>
      <c r="J879" s="11"/>
    </row>
    <row r="880" spans="1:10" x14ac:dyDescent="0.3">
      <c r="A880" s="4"/>
      <c r="B880" s="10"/>
      <c r="E880" s="4"/>
      <c r="F880" s="4"/>
      <c r="G880" s="13"/>
      <c r="H880" s="13"/>
      <c r="I880" s="11"/>
      <c r="J880" s="11"/>
    </row>
    <row r="881" spans="1:10" x14ac:dyDescent="0.3">
      <c r="A881" s="4"/>
      <c r="B881" s="10"/>
      <c r="E881" s="4"/>
      <c r="F881" s="4"/>
      <c r="G881" s="13"/>
      <c r="H881" s="13"/>
      <c r="I881" s="11"/>
      <c r="J881" s="11"/>
    </row>
    <row r="882" spans="1:10" x14ac:dyDescent="0.3">
      <c r="A882" s="4"/>
      <c r="B882" s="10"/>
      <c r="E882" s="4"/>
      <c r="F882" s="4"/>
      <c r="G882" s="13"/>
      <c r="H882" s="13"/>
      <c r="I882" s="11"/>
      <c r="J882" s="11"/>
    </row>
    <row r="883" spans="1:10" x14ac:dyDescent="0.3">
      <c r="A883" s="4"/>
      <c r="B883" s="10"/>
      <c r="E883" s="4"/>
      <c r="F883" s="4"/>
      <c r="G883" s="13"/>
      <c r="H883" s="13"/>
      <c r="I883" s="11"/>
      <c r="J883" s="11"/>
    </row>
    <row r="884" spans="1:10" x14ac:dyDescent="0.3">
      <c r="A884" s="4"/>
      <c r="B884" s="10"/>
      <c r="E884" s="4"/>
      <c r="F884" s="4"/>
      <c r="G884" s="13"/>
      <c r="H884" s="13"/>
      <c r="I884" s="11"/>
      <c r="J884" s="11"/>
    </row>
    <row r="885" spans="1:10" x14ac:dyDescent="0.3">
      <c r="A885" s="4"/>
      <c r="B885" s="10"/>
      <c r="E885" s="4"/>
      <c r="F885" s="4"/>
      <c r="G885" s="13"/>
      <c r="H885" s="13"/>
      <c r="I885" s="11"/>
      <c r="J885" s="11"/>
    </row>
    <row r="886" spans="1:10" x14ac:dyDescent="0.3">
      <c r="A886" s="4"/>
      <c r="B886" s="10"/>
      <c r="E886" s="4"/>
      <c r="F886" s="4"/>
      <c r="G886" s="13"/>
      <c r="H886" s="13"/>
      <c r="I886" s="11"/>
      <c r="J886" s="11"/>
    </row>
    <row r="887" spans="1:10" x14ac:dyDescent="0.3">
      <c r="A887" s="4"/>
      <c r="B887" s="10"/>
      <c r="E887" s="4"/>
      <c r="F887" s="4"/>
      <c r="G887" s="13"/>
      <c r="H887" s="13"/>
      <c r="I887" s="11"/>
      <c r="J887" s="11"/>
    </row>
    <row r="888" spans="1:10" x14ac:dyDescent="0.3">
      <c r="A888" s="4"/>
      <c r="B888" s="10"/>
      <c r="E888" s="4"/>
      <c r="F888" s="4"/>
      <c r="G888" s="13"/>
      <c r="H888" s="13"/>
      <c r="I888" s="11"/>
      <c r="J888" s="11"/>
    </row>
    <row r="889" spans="1:10" x14ac:dyDescent="0.3">
      <c r="A889" s="4"/>
      <c r="B889" s="10"/>
      <c r="E889" s="4"/>
      <c r="F889" s="4"/>
      <c r="G889" s="13"/>
      <c r="H889" s="13"/>
      <c r="I889" s="11"/>
      <c r="J889" s="11"/>
    </row>
    <row r="890" spans="1:10" x14ac:dyDescent="0.3">
      <c r="A890" s="4"/>
      <c r="B890" s="10"/>
      <c r="E890" s="4"/>
      <c r="F890" s="4"/>
      <c r="G890" s="13"/>
      <c r="H890" s="13"/>
      <c r="I890" s="11"/>
      <c r="J890" s="11"/>
    </row>
    <row r="891" spans="1:10" x14ac:dyDescent="0.3">
      <c r="A891" s="4"/>
      <c r="B891" s="10"/>
      <c r="E891" s="4"/>
      <c r="F891" s="4"/>
      <c r="G891" s="13"/>
      <c r="H891" s="13"/>
      <c r="I891" s="11"/>
      <c r="J891" s="11"/>
    </row>
    <row r="892" spans="1:10" x14ac:dyDescent="0.3">
      <c r="A892" s="4"/>
      <c r="B892" s="10"/>
      <c r="E892" s="4"/>
      <c r="F892" s="4"/>
      <c r="G892" s="13"/>
      <c r="H892" s="13"/>
      <c r="I892" s="11"/>
      <c r="J892" s="11"/>
    </row>
    <row r="893" spans="1:10" x14ac:dyDescent="0.3">
      <c r="A893" s="4"/>
      <c r="B893" s="10"/>
      <c r="E893" s="4"/>
      <c r="F893" s="4"/>
      <c r="G893" s="13"/>
      <c r="H893" s="13"/>
      <c r="I893" s="11"/>
      <c r="J893" s="11"/>
    </row>
    <row r="894" spans="1:10" x14ac:dyDescent="0.3">
      <c r="A894" s="4"/>
      <c r="B894" s="10"/>
      <c r="E894" s="4"/>
      <c r="F894" s="4"/>
      <c r="G894" s="13"/>
      <c r="H894" s="13"/>
      <c r="I894" s="11"/>
      <c r="J894" s="11"/>
    </row>
    <row r="895" spans="1:10" x14ac:dyDescent="0.3">
      <c r="A895" s="4"/>
      <c r="B895" s="10"/>
      <c r="E895" s="4"/>
      <c r="F895" s="4"/>
      <c r="G895" s="13"/>
      <c r="H895" s="13"/>
      <c r="I895" s="11"/>
      <c r="J895" s="11"/>
    </row>
    <row r="896" spans="1:10" x14ac:dyDescent="0.3">
      <c r="A896" s="4"/>
      <c r="B896" s="10"/>
      <c r="E896" s="4"/>
      <c r="F896" s="4"/>
      <c r="G896" s="13"/>
      <c r="H896" s="13"/>
      <c r="I896" s="11"/>
      <c r="J896" s="11"/>
    </row>
    <row r="897" spans="1:10" x14ac:dyDescent="0.3">
      <c r="A897" s="4"/>
      <c r="B897" s="10"/>
      <c r="E897" s="4"/>
      <c r="F897" s="4"/>
      <c r="G897" s="13"/>
      <c r="H897" s="13"/>
      <c r="I897" s="11"/>
      <c r="J897" s="11"/>
    </row>
    <row r="898" spans="1:10" x14ac:dyDescent="0.3">
      <c r="A898" s="4"/>
      <c r="B898" s="10"/>
      <c r="E898" s="4"/>
      <c r="F898" s="4"/>
      <c r="G898" s="13"/>
      <c r="H898" s="13"/>
      <c r="I898" s="11"/>
      <c r="J898" s="11"/>
    </row>
    <row r="899" spans="1:10" x14ac:dyDescent="0.3">
      <c r="A899" s="4"/>
      <c r="B899" s="10"/>
      <c r="E899" s="4"/>
      <c r="F899" s="4"/>
      <c r="G899" s="13"/>
      <c r="H899" s="13"/>
      <c r="I899" s="11"/>
      <c r="J899" s="11"/>
    </row>
    <row r="900" spans="1:10" x14ac:dyDescent="0.3">
      <c r="A900" s="4"/>
      <c r="B900" s="10"/>
      <c r="E900" s="4"/>
      <c r="F900" s="4"/>
      <c r="G900" s="13"/>
      <c r="H900" s="13"/>
      <c r="I900" s="11"/>
      <c r="J900" s="11"/>
    </row>
    <row r="901" spans="1:10" x14ac:dyDescent="0.3">
      <c r="A901" s="4"/>
      <c r="B901" s="10"/>
      <c r="E901" s="4"/>
      <c r="F901" s="4"/>
      <c r="G901" s="13"/>
      <c r="H901" s="13"/>
      <c r="I901" s="11"/>
      <c r="J901" s="11"/>
    </row>
    <row r="902" spans="1:10" x14ac:dyDescent="0.3">
      <c r="A902" s="4"/>
      <c r="B902" s="10"/>
      <c r="E902" s="4"/>
      <c r="F902" s="4"/>
      <c r="G902" s="13"/>
      <c r="H902" s="13"/>
      <c r="I902" s="11"/>
      <c r="J902" s="11"/>
    </row>
    <row r="903" spans="1:10" x14ac:dyDescent="0.3">
      <c r="A903" s="4"/>
      <c r="B903" s="10"/>
      <c r="E903" s="4"/>
      <c r="F903" s="4"/>
      <c r="G903" s="13"/>
      <c r="H903" s="13"/>
      <c r="I903" s="11"/>
      <c r="J903" s="11"/>
    </row>
    <row r="904" spans="1:10" x14ac:dyDescent="0.3">
      <c r="A904" s="4"/>
      <c r="B904" s="10"/>
      <c r="E904" s="4"/>
      <c r="F904" s="4"/>
      <c r="G904" s="13"/>
      <c r="H904" s="13"/>
      <c r="I904" s="11"/>
      <c r="J904" s="11"/>
    </row>
    <row r="905" spans="1:10" x14ac:dyDescent="0.3">
      <c r="A905" s="4"/>
      <c r="B905" s="10"/>
      <c r="E905" s="4"/>
      <c r="F905" s="4"/>
      <c r="G905" s="13"/>
      <c r="H905" s="13"/>
      <c r="I905" s="11"/>
      <c r="J905" s="11"/>
    </row>
    <row r="906" spans="1:10" x14ac:dyDescent="0.3">
      <c r="A906" s="4"/>
      <c r="B906" s="10"/>
      <c r="E906" s="4"/>
      <c r="F906" s="4"/>
      <c r="G906" s="13"/>
      <c r="H906" s="13"/>
      <c r="I906" s="11"/>
      <c r="J906" s="11"/>
    </row>
    <row r="907" spans="1:10" x14ac:dyDescent="0.3">
      <c r="A907" s="4"/>
      <c r="B907" s="10"/>
      <c r="E907" s="4"/>
      <c r="F907" s="4"/>
      <c r="G907" s="13"/>
      <c r="H907" s="13"/>
      <c r="I907" s="11"/>
      <c r="J907" s="11"/>
    </row>
    <row r="908" spans="1:10" x14ac:dyDescent="0.3">
      <c r="A908" s="4"/>
      <c r="B908" s="10"/>
      <c r="E908" s="4"/>
      <c r="F908" s="4"/>
      <c r="G908" s="13"/>
      <c r="H908" s="13"/>
      <c r="I908" s="11"/>
      <c r="J908" s="11"/>
    </row>
    <row r="909" spans="1:10" x14ac:dyDescent="0.3">
      <c r="A909" s="4"/>
      <c r="B909" s="10"/>
      <c r="E909" s="4"/>
      <c r="F909" s="4"/>
      <c r="G909" s="13"/>
      <c r="H909" s="13"/>
      <c r="I909" s="11"/>
      <c r="J909" s="11"/>
    </row>
    <row r="910" spans="1:10" x14ac:dyDescent="0.3">
      <c r="A910" s="4"/>
      <c r="B910" s="10"/>
      <c r="E910" s="4"/>
      <c r="F910" s="4"/>
      <c r="G910" s="13"/>
      <c r="H910" s="13"/>
      <c r="I910" s="11"/>
      <c r="J910" s="11"/>
    </row>
    <row r="911" spans="1:10" x14ac:dyDescent="0.3">
      <c r="A911" s="4"/>
      <c r="B911" s="10"/>
      <c r="E911" s="4"/>
      <c r="F911" s="4"/>
      <c r="G911" s="13"/>
      <c r="H911" s="13"/>
      <c r="I911" s="11"/>
      <c r="J911" s="11"/>
    </row>
    <row r="912" spans="1:10" x14ac:dyDescent="0.3">
      <c r="A912" s="4"/>
      <c r="B912" s="10"/>
      <c r="E912" s="4"/>
      <c r="F912" s="4"/>
      <c r="G912" s="13"/>
      <c r="H912" s="13"/>
      <c r="I912" s="11"/>
      <c r="J912" s="11"/>
    </row>
    <row r="913" spans="1:10" x14ac:dyDescent="0.3">
      <c r="A913" s="4"/>
      <c r="B913" s="10"/>
      <c r="E913" s="4"/>
      <c r="F913" s="4"/>
      <c r="G913" s="13"/>
      <c r="H913" s="13"/>
      <c r="I913" s="11"/>
      <c r="J913" s="11"/>
    </row>
    <row r="914" spans="1:10" x14ac:dyDescent="0.3">
      <c r="A914" s="4"/>
      <c r="B914" s="10"/>
      <c r="E914" s="4"/>
      <c r="F914" s="4"/>
      <c r="G914" s="13"/>
      <c r="H914" s="13"/>
      <c r="I914" s="11"/>
      <c r="J914" s="11"/>
    </row>
    <row r="915" spans="1:10" x14ac:dyDescent="0.3">
      <c r="A915" s="4"/>
      <c r="B915" s="10"/>
      <c r="E915" s="4"/>
      <c r="F915" s="4"/>
      <c r="G915" s="13"/>
      <c r="H915" s="13"/>
      <c r="I915" s="11"/>
      <c r="J915" s="11"/>
    </row>
    <row r="916" spans="1:10" x14ac:dyDescent="0.3">
      <c r="A916" s="4"/>
      <c r="B916" s="10"/>
      <c r="E916" s="4"/>
      <c r="F916" s="4"/>
      <c r="G916" s="13"/>
      <c r="H916" s="13"/>
      <c r="I916" s="11"/>
      <c r="J916" s="11"/>
    </row>
    <row r="917" spans="1:10" x14ac:dyDescent="0.3">
      <c r="A917" s="4"/>
      <c r="B917" s="10"/>
      <c r="E917" s="4"/>
      <c r="F917" s="4"/>
      <c r="G917" s="13"/>
      <c r="H917" s="13"/>
      <c r="I917" s="11"/>
      <c r="J917" s="11"/>
    </row>
    <row r="918" spans="1:10" x14ac:dyDescent="0.3">
      <c r="A918" s="4"/>
      <c r="B918" s="10"/>
      <c r="E918" s="4"/>
      <c r="F918" s="4"/>
      <c r="G918" s="13"/>
      <c r="H918" s="13"/>
      <c r="I918" s="11"/>
      <c r="J918" s="11"/>
    </row>
    <row r="919" spans="1:10" x14ac:dyDescent="0.3">
      <c r="A919" s="4"/>
      <c r="B919" s="10"/>
      <c r="E919" s="4"/>
      <c r="F919" s="4"/>
      <c r="G919" s="13"/>
      <c r="H919" s="13"/>
      <c r="I919" s="11"/>
      <c r="J919" s="11"/>
    </row>
    <row r="920" spans="1:10" x14ac:dyDescent="0.3">
      <c r="A920" s="4"/>
      <c r="B920" s="10"/>
      <c r="E920" s="4"/>
      <c r="F920" s="4"/>
      <c r="G920" s="13"/>
      <c r="H920" s="13"/>
      <c r="I920" s="11"/>
      <c r="J920" s="11"/>
    </row>
    <row r="921" spans="1:10" x14ac:dyDescent="0.3">
      <c r="A921" s="4"/>
      <c r="B921" s="10"/>
      <c r="E921" s="4"/>
      <c r="F921" s="4"/>
      <c r="G921" s="13"/>
      <c r="H921" s="13"/>
      <c r="I921" s="11"/>
      <c r="J921" s="11"/>
    </row>
    <row r="922" spans="1:10" x14ac:dyDescent="0.3">
      <c r="A922" s="4"/>
      <c r="B922" s="10"/>
      <c r="E922" s="4"/>
      <c r="F922" s="4"/>
      <c r="G922" s="13"/>
      <c r="H922" s="13"/>
      <c r="I922" s="11"/>
      <c r="J922" s="11"/>
    </row>
    <row r="923" spans="1:10" x14ac:dyDescent="0.3">
      <c r="A923" s="4"/>
      <c r="B923" s="10"/>
      <c r="E923" s="4"/>
      <c r="F923" s="4"/>
      <c r="G923" s="13"/>
      <c r="H923" s="13"/>
      <c r="I923" s="11"/>
      <c r="J923" s="11"/>
    </row>
    <row r="924" spans="1:10" x14ac:dyDescent="0.3">
      <c r="A924" s="4"/>
      <c r="B924" s="10"/>
      <c r="E924" s="4"/>
      <c r="F924" s="4"/>
      <c r="G924" s="13"/>
      <c r="H924" s="13"/>
      <c r="I924" s="11"/>
      <c r="J924" s="11"/>
    </row>
    <row r="925" spans="1:10" x14ac:dyDescent="0.3">
      <c r="A925" s="4"/>
      <c r="B925" s="10"/>
      <c r="E925" s="4"/>
      <c r="F925" s="4"/>
      <c r="G925" s="13"/>
      <c r="H925" s="13"/>
      <c r="I925" s="11"/>
      <c r="J925" s="11"/>
    </row>
    <row r="926" spans="1:10" x14ac:dyDescent="0.3">
      <c r="A926" s="4"/>
      <c r="B926" s="10"/>
      <c r="E926" s="4"/>
      <c r="F926" s="4"/>
      <c r="G926" s="13"/>
      <c r="H926" s="13"/>
      <c r="I926" s="11"/>
      <c r="J926" s="11"/>
    </row>
    <row r="927" spans="1:10" x14ac:dyDescent="0.3">
      <c r="A927" s="4"/>
      <c r="B927" s="10"/>
      <c r="E927" s="4"/>
      <c r="F927" s="4"/>
      <c r="G927" s="13"/>
      <c r="H927" s="13"/>
      <c r="I927" s="11"/>
      <c r="J927" s="11"/>
    </row>
    <row r="928" spans="1:10" x14ac:dyDescent="0.3">
      <c r="A928" s="4"/>
      <c r="B928" s="10"/>
      <c r="E928" s="4"/>
      <c r="F928" s="4"/>
      <c r="G928" s="13"/>
      <c r="H928" s="13"/>
      <c r="I928" s="11"/>
      <c r="J928" s="11"/>
    </row>
    <row r="929" spans="1:10" x14ac:dyDescent="0.3">
      <c r="A929" s="4"/>
      <c r="B929" s="10"/>
      <c r="E929" s="4"/>
      <c r="F929" s="4"/>
      <c r="G929" s="13"/>
      <c r="H929" s="13"/>
      <c r="I929" s="11"/>
      <c r="J929" s="11"/>
    </row>
    <row r="930" spans="1:10" x14ac:dyDescent="0.3">
      <c r="A930" s="4"/>
      <c r="B930" s="10"/>
      <c r="E930" s="4"/>
      <c r="F930" s="4"/>
      <c r="G930" s="13"/>
      <c r="H930" s="13"/>
      <c r="I930" s="11"/>
      <c r="J930" s="11"/>
    </row>
    <row r="931" spans="1:10" x14ac:dyDescent="0.3">
      <c r="A931" s="4"/>
      <c r="B931" s="10"/>
      <c r="E931" s="4"/>
      <c r="F931" s="4"/>
      <c r="G931" s="13"/>
      <c r="H931" s="13"/>
      <c r="I931" s="11"/>
      <c r="J931" s="11"/>
    </row>
    <row r="932" spans="1:10" x14ac:dyDescent="0.3">
      <c r="A932" s="4"/>
      <c r="B932" s="10"/>
      <c r="E932" s="4"/>
      <c r="F932" s="4"/>
      <c r="G932" s="13"/>
      <c r="H932" s="13"/>
      <c r="I932" s="11"/>
      <c r="J932" s="11"/>
    </row>
    <row r="933" spans="1:10" x14ac:dyDescent="0.3">
      <c r="A933" s="4"/>
      <c r="B933" s="10"/>
      <c r="E933" s="4"/>
      <c r="F933" s="4"/>
      <c r="G933" s="13"/>
      <c r="H933" s="13"/>
      <c r="I933" s="11"/>
      <c r="J933" s="11"/>
    </row>
    <row r="934" spans="1:10" x14ac:dyDescent="0.3">
      <c r="A934" s="4"/>
      <c r="B934" s="10"/>
      <c r="E934" s="4"/>
      <c r="F934" s="4"/>
      <c r="G934" s="13"/>
      <c r="H934" s="13"/>
      <c r="I934" s="11"/>
      <c r="J934" s="11"/>
    </row>
    <row r="935" spans="1:10" x14ac:dyDescent="0.3">
      <c r="A935" s="4"/>
      <c r="B935" s="10"/>
      <c r="E935" s="4"/>
      <c r="F935" s="4"/>
      <c r="G935" s="13"/>
      <c r="H935" s="13"/>
      <c r="I935" s="11"/>
      <c r="J935" s="11"/>
    </row>
    <row r="936" spans="1:10" x14ac:dyDescent="0.3">
      <c r="A936" s="4"/>
      <c r="B936" s="10"/>
      <c r="E936" s="4"/>
      <c r="F936" s="4"/>
      <c r="G936" s="13"/>
      <c r="H936" s="13"/>
      <c r="I936" s="11"/>
      <c r="J936" s="11"/>
    </row>
    <row r="937" spans="1:10" x14ac:dyDescent="0.3">
      <c r="A937" s="4"/>
      <c r="B937" s="10"/>
      <c r="E937" s="4"/>
      <c r="F937" s="4"/>
      <c r="G937" s="13"/>
      <c r="H937" s="13"/>
      <c r="I937" s="11"/>
      <c r="J937" s="11"/>
    </row>
    <row r="938" spans="1:10" x14ac:dyDescent="0.3">
      <c r="A938" s="4"/>
      <c r="B938" s="10"/>
      <c r="E938" s="4"/>
      <c r="F938" s="4"/>
      <c r="G938" s="13"/>
      <c r="H938" s="13"/>
      <c r="I938" s="11"/>
      <c r="J938" s="11"/>
    </row>
    <row r="939" spans="1:10" x14ac:dyDescent="0.3">
      <c r="A939" s="4"/>
      <c r="B939" s="10"/>
      <c r="E939" s="4"/>
      <c r="F939" s="4"/>
      <c r="G939" s="13"/>
      <c r="H939" s="13"/>
      <c r="I939" s="11"/>
      <c r="J939" s="11"/>
    </row>
    <row r="940" spans="1:10" x14ac:dyDescent="0.3">
      <c r="A940" s="4"/>
      <c r="B940" s="10"/>
      <c r="E940" s="4"/>
      <c r="F940" s="4"/>
      <c r="G940" s="13"/>
      <c r="H940" s="13"/>
      <c r="I940" s="11"/>
      <c r="J940" s="11"/>
    </row>
    <row r="941" spans="1:10" x14ac:dyDescent="0.3">
      <c r="A941" s="4"/>
      <c r="B941" s="10"/>
      <c r="E941" s="4"/>
      <c r="F941" s="4"/>
      <c r="G941" s="13"/>
      <c r="H941" s="13"/>
      <c r="I941" s="11"/>
      <c r="J941" s="11"/>
    </row>
    <row r="942" spans="1:10" x14ac:dyDescent="0.3">
      <c r="A942" s="4"/>
      <c r="B942" s="10"/>
      <c r="E942" s="4"/>
      <c r="F942" s="4"/>
      <c r="G942" s="13"/>
      <c r="H942" s="13"/>
      <c r="I942" s="11"/>
      <c r="J942" s="11"/>
    </row>
    <row r="943" spans="1:10" x14ac:dyDescent="0.3">
      <c r="A943" s="4"/>
      <c r="B943" s="10"/>
      <c r="E943" s="4"/>
      <c r="F943" s="4"/>
      <c r="G943" s="13"/>
      <c r="H943" s="13"/>
      <c r="I943" s="11"/>
      <c r="J943" s="11"/>
    </row>
    <row r="944" spans="1:10" x14ac:dyDescent="0.3">
      <c r="A944" s="4"/>
      <c r="B944" s="10"/>
      <c r="E944" s="4"/>
      <c r="F944" s="4"/>
      <c r="G944" s="13"/>
      <c r="H944" s="13"/>
      <c r="I944" s="11"/>
      <c r="J944" s="11"/>
    </row>
    <row r="945" spans="1:10" x14ac:dyDescent="0.3">
      <c r="A945" s="4"/>
      <c r="B945" s="10"/>
      <c r="E945" s="4"/>
      <c r="F945" s="4"/>
      <c r="G945" s="13"/>
      <c r="H945" s="13"/>
      <c r="I945" s="11"/>
      <c r="J945" s="11"/>
    </row>
    <row r="946" spans="1:10" x14ac:dyDescent="0.3">
      <c r="A946" s="4"/>
      <c r="B946" s="10"/>
      <c r="E946" s="4"/>
      <c r="F946" s="4"/>
      <c r="G946" s="13"/>
      <c r="H946" s="13"/>
      <c r="I946" s="11"/>
      <c r="J946" s="11"/>
    </row>
    <row r="947" spans="1:10" x14ac:dyDescent="0.3">
      <c r="A947" s="4"/>
      <c r="B947" s="10"/>
      <c r="E947" s="4"/>
      <c r="F947" s="4"/>
      <c r="G947" s="13"/>
      <c r="H947" s="13"/>
      <c r="I947" s="11"/>
      <c r="J947" s="11"/>
    </row>
    <row r="948" spans="1:10" x14ac:dyDescent="0.3">
      <c r="A948" s="4"/>
      <c r="B948" s="10"/>
      <c r="E948" s="4"/>
      <c r="F948" s="4"/>
      <c r="G948" s="13"/>
      <c r="H948" s="13"/>
      <c r="I948" s="11"/>
      <c r="J948" s="11"/>
    </row>
    <row r="949" spans="1:10" x14ac:dyDescent="0.3">
      <c r="A949" s="4"/>
      <c r="B949" s="10"/>
      <c r="E949" s="4"/>
      <c r="F949" s="4"/>
      <c r="G949" s="13"/>
      <c r="H949" s="13"/>
      <c r="I949" s="11"/>
      <c r="J949" s="11"/>
    </row>
    <row r="950" spans="1:10" x14ac:dyDescent="0.3">
      <c r="A950" s="4"/>
      <c r="B950" s="10"/>
      <c r="E950" s="4"/>
      <c r="F950" s="4"/>
      <c r="G950" s="13"/>
      <c r="H950" s="13"/>
      <c r="I950" s="11"/>
      <c r="J950" s="11"/>
    </row>
    <row r="951" spans="1:10" x14ac:dyDescent="0.3">
      <c r="A951" s="4"/>
      <c r="B951" s="10"/>
      <c r="E951" s="4"/>
      <c r="F951" s="4"/>
      <c r="G951" s="13"/>
      <c r="H951" s="13"/>
      <c r="I951" s="11"/>
      <c r="J951" s="11"/>
    </row>
    <row r="952" spans="1:10" x14ac:dyDescent="0.3">
      <c r="A952" s="4"/>
      <c r="B952" s="10"/>
      <c r="E952" s="4"/>
      <c r="F952" s="4"/>
      <c r="G952" s="13"/>
      <c r="H952" s="13"/>
      <c r="I952" s="11"/>
      <c r="J952" s="11"/>
    </row>
    <row r="953" spans="1:10" x14ac:dyDescent="0.3">
      <c r="A953" s="4"/>
      <c r="B953" s="10"/>
      <c r="E953" s="4"/>
      <c r="F953" s="4"/>
      <c r="G953" s="13"/>
      <c r="H953" s="13"/>
      <c r="I953" s="11"/>
      <c r="J953" s="11"/>
    </row>
    <row r="954" spans="1:10" x14ac:dyDescent="0.3">
      <c r="A954" s="4"/>
      <c r="B954" s="10"/>
      <c r="E954" s="4"/>
      <c r="F954" s="4"/>
      <c r="G954" s="13"/>
      <c r="H954" s="13"/>
      <c r="I954" s="11"/>
      <c r="J954" s="11"/>
    </row>
    <row r="955" spans="1:10" x14ac:dyDescent="0.3">
      <c r="A955" s="4"/>
      <c r="B955" s="10"/>
      <c r="E955" s="4"/>
      <c r="F955" s="4"/>
      <c r="G955" s="13"/>
      <c r="H955" s="13"/>
      <c r="I955" s="11"/>
      <c r="J955" s="11"/>
    </row>
    <row r="956" spans="1:10" x14ac:dyDescent="0.3">
      <c r="A956" s="4"/>
      <c r="B956" s="10"/>
      <c r="E956" s="4"/>
      <c r="F956" s="4"/>
      <c r="G956" s="13"/>
      <c r="H956" s="13"/>
      <c r="I956" s="11"/>
      <c r="J956" s="11"/>
    </row>
    <row r="957" spans="1:10" x14ac:dyDescent="0.3">
      <c r="A957" s="4"/>
      <c r="B957" s="10"/>
      <c r="E957" s="4"/>
      <c r="F957" s="4"/>
      <c r="G957" s="13"/>
      <c r="H957" s="13"/>
      <c r="I957" s="11"/>
      <c r="J957" s="11"/>
    </row>
    <row r="958" spans="1:10" x14ac:dyDescent="0.3">
      <c r="A958" s="4"/>
      <c r="B958" s="10"/>
      <c r="E958" s="4"/>
      <c r="F958" s="4"/>
      <c r="G958" s="13"/>
      <c r="H958" s="13"/>
      <c r="I958" s="11"/>
      <c r="J958" s="11"/>
    </row>
    <row r="959" spans="1:10" x14ac:dyDescent="0.3">
      <c r="A959" s="4"/>
      <c r="B959" s="10"/>
      <c r="E959" s="4"/>
      <c r="F959" s="4"/>
      <c r="G959" s="13"/>
      <c r="H959" s="13"/>
      <c r="I959" s="11"/>
      <c r="J959" s="11"/>
    </row>
    <row r="960" spans="1:10" x14ac:dyDescent="0.3">
      <c r="A960" s="4"/>
      <c r="B960" s="10"/>
      <c r="E960" s="4"/>
      <c r="F960" s="4"/>
      <c r="G960" s="13"/>
      <c r="H960" s="13"/>
      <c r="I960" s="11"/>
      <c r="J960" s="11"/>
    </row>
    <row r="961" spans="1:10" x14ac:dyDescent="0.3">
      <c r="A961" s="4"/>
      <c r="B961" s="10"/>
      <c r="E961" s="4"/>
      <c r="F961" s="4"/>
      <c r="G961" s="13"/>
      <c r="H961" s="13"/>
      <c r="I961" s="11"/>
      <c r="J961" s="11"/>
    </row>
    <row r="962" spans="1:10" x14ac:dyDescent="0.3">
      <c r="A962" s="4"/>
      <c r="B962" s="10"/>
      <c r="E962" s="4"/>
      <c r="F962" s="4"/>
      <c r="G962" s="13"/>
      <c r="H962" s="13"/>
      <c r="I962" s="11"/>
      <c r="J962" s="11"/>
    </row>
    <row r="963" spans="1:10" x14ac:dyDescent="0.3">
      <c r="A963" s="4"/>
      <c r="B963" s="10"/>
      <c r="E963" s="4"/>
      <c r="F963" s="4"/>
      <c r="G963" s="13"/>
      <c r="H963" s="13"/>
      <c r="I963" s="11"/>
      <c r="J963" s="11"/>
    </row>
    <row r="964" spans="1:10" x14ac:dyDescent="0.3">
      <c r="A964" s="4"/>
      <c r="B964" s="10"/>
      <c r="E964" s="4"/>
      <c r="F964" s="4"/>
      <c r="G964" s="13"/>
      <c r="H964" s="13"/>
      <c r="I964" s="11"/>
      <c r="J964" s="11"/>
    </row>
    <row r="965" spans="1:10" x14ac:dyDescent="0.3">
      <c r="A965" s="4"/>
      <c r="B965" s="10"/>
      <c r="E965" s="4"/>
      <c r="F965" s="4"/>
      <c r="G965" s="13"/>
      <c r="H965" s="13"/>
      <c r="I965" s="11"/>
      <c r="J965" s="11"/>
    </row>
    <row r="966" spans="1:10" x14ac:dyDescent="0.3">
      <c r="A966" s="4"/>
      <c r="B966" s="10"/>
      <c r="E966" s="4"/>
      <c r="F966" s="4"/>
      <c r="G966" s="13"/>
      <c r="H966" s="13"/>
      <c r="I966" s="11"/>
      <c r="J966" s="11"/>
    </row>
    <row r="967" spans="1:10" x14ac:dyDescent="0.3">
      <c r="A967" s="4"/>
      <c r="B967" s="10"/>
      <c r="E967" s="4"/>
      <c r="F967" s="4"/>
      <c r="G967" s="13"/>
      <c r="H967" s="13"/>
      <c r="I967" s="11"/>
      <c r="J967" s="11"/>
    </row>
    <row r="968" spans="1:10" x14ac:dyDescent="0.3">
      <c r="A968" s="4"/>
      <c r="B968" s="10"/>
      <c r="E968" s="4"/>
      <c r="F968" s="4"/>
      <c r="G968" s="13"/>
      <c r="H968" s="13"/>
      <c r="I968" s="11"/>
      <c r="J968" s="11"/>
    </row>
    <row r="969" spans="1:10" x14ac:dyDescent="0.3">
      <c r="A969" s="4"/>
      <c r="B969" s="10"/>
      <c r="E969" s="4"/>
      <c r="F969" s="4"/>
      <c r="G969" s="13"/>
      <c r="H969" s="13"/>
      <c r="I969" s="11"/>
      <c r="J969" s="11"/>
    </row>
    <row r="970" spans="1:10" x14ac:dyDescent="0.3">
      <c r="A970" s="4"/>
      <c r="B970" s="10"/>
      <c r="E970" s="4"/>
      <c r="F970" s="4"/>
      <c r="G970" s="13"/>
      <c r="H970" s="13"/>
      <c r="I970" s="11"/>
      <c r="J970" s="11"/>
    </row>
    <row r="971" spans="1:10" x14ac:dyDescent="0.3">
      <c r="A971" s="4"/>
      <c r="B971" s="10"/>
      <c r="E971" s="4"/>
      <c r="F971" s="4"/>
      <c r="G971" s="13"/>
      <c r="H971" s="13"/>
      <c r="I971" s="11"/>
      <c r="J971" s="11"/>
    </row>
    <row r="972" spans="1:10" x14ac:dyDescent="0.3">
      <c r="A972" s="4"/>
      <c r="B972" s="10"/>
      <c r="E972" s="4"/>
      <c r="F972" s="4"/>
      <c r="G972" s="13"/>
      <c r="H972" s="13"/>
      <c r="I972" s="11"/>
      <c r="J972" s="11"/>
    </row>
    <row r="973" spans="1:10" x14ac:dyDescent="0.3">
      <c r="A973" s="4"/>
      <c r="B973" s="10"/>
      <c r="E973" s="4"/>
      <c r="F973" s="4"/>
      <c r="G973" s="13"/>
      <c r="H973" s="13"/>
      <c r="I973" s="11"/>
      <c r="J973" s="11"/>
    </row>
    <row r="974" spans="1:10" x14ac:dyDescent="0.3">
      <c r="A974" s="4"/>
      <c r="B974" s="10"/>
      <c r="E974" s="4"/>
      <c r="F974" s="4"/>
      <c r="G974" s="13"/>
      <c r="H974" s="13"/>
      <c r="I974" s="11"/>
      <c r="J974" s="11"/>
    </row>
    <row r="975" spans="1:10" x14ac:dyDescent="0.3">
      <c r="A975" s="4"/>
      <c r="B975" s="10"/>
      <c r="E975" s="4"/>
      <c r="F975" s="4"/>
      <c r="G975" s="13"/>
      <c r="H975" s="13"/>
      <c r="I975" s="11"/>
      <c r="J975" s="11"/>
    </row>
    <row r="976" spans="1:10" x14ac:dyDescent="0.3">
      <c r="A976" s="4"/>
      <c r="B976" s="10"/>
      <c r="E976" s="4"/>
      <c r="F976" s="4"/>
      <c r="G976" s="13"/>
      <c r="H976" s="13"/>
      <c r="I976" s="11"/>
      <c r="J976" s="11"/>
    </row>
    <row r="977" spans="1:10" x14ac:dyDescent="0.3">
      <c r="A977" s="4"/>
      <c r="B977" s="10"/>
      <c r="E977" s="4"/>
      <c r="F977" s="4"/>
      <c r="G977" s="13"/>
      <c r="H977" s="13"/>
      <c r="I977" s="11"/>
      <c r="J977" s="11"/>
    </row>
    <row r="978" spans="1:10" x14ac:dyDescent="0.3">
      <c r="A978" s="4"/>
      <c r="B978" s="10"/>
      <c r="E978" s="4"/>
      <c r="F978" s="4"/>
      <c r="G978" s="13"/>
      <c r="H978" s="13"/>
      <c r="I978" s="11"/>
      <c r="J978" s="11"/>
    </row>
    <row r="979" spans="1:10" x14ac:dyDescent="0.3">
      <c r="A979" s="4"/>
      <c r="B979" s="10"/>
      <c r="E979" s="4"/>
      <c r="F979" s="4"/>
      <c r="G979" s="13"/>
      <c r="H979" s="13"/>
      <c r="I979" s="11"/>
      <c r="J979" s="11"/>
    </row>
    <row r="980" spans="1:10" x14ac:dyDescent="0.3">
      <c r="A980" s="4"/>
      <c r="B980" s="10"/>
      <c r="E980" s="4"/>
      <c r="F980" s="4"/>
      <c r="G980" s="13"/>
      <c r="H980" s="13"/>
      <c r="I980" s="11"/>
      <c r="J980" s="11"/>
    </row>
    <row r="981" spans="1:10" x14ac:dyDescent="0.3">
      <c r="A981" s="4"/>
      <c r="B981" s="12"/>
      <c r="E981" s="4"/>
      <c r="F981" s="4"/>
      <c r="G981" s="13"/>
      <c r="H981" s="13"/>
      <c r="I981" s="11"/>
      <c r="J981" s="11"/>
    </row>
    <row r="982" spans="1:10" x14ac:dyDescent="0.3">
      <c r="A982" s="4"/>
      <c r="B982" s="10"/>
      <c r="E982" s="4"/>
      <c r="F982" s="4"/>
      <c r="G982" s="14"/>
      <c r="H982" s="13"/>
      <c r="I982" s="11"/>
      <c r="J982" s="11"/>
    </row>
    <row r="983" spans="1:10" x14ac:dyDescent="0.3">
      <c r="A983" s="4"/>
      <c r="B983" s="10"/>
      <c r="E983" s="4"/>
      <c r="F983" s="4"/>
      <c r="G983" s="14"/>
      <c r="H983" s="13"/>
      <c r="I983" s="11"/>
      <c r="J983" s="11"/>
    </row>
    <row r="984" spans="1:10" x14ac:dyDescent="0.3">
      <c r="A984" s="4"/>
      <c r="B984" s="10"/>
      <c r="E984" s="4"/>
      <c r="F984" s="4"/>
      <c r="G984" s="14"/>
      <c r="H984" s="13"/>
      <c r="I984" s="11"/>
      <c r="J984" s="11"/>
    </row>
    <row r="985" spans="1:10" x14ac:dyDescent="0.3">
      <c r="A985" s="4"/>
      <c r="B985" s="10"/>
      <c r="E985" s="4"/>
      <c r="F985" s="4"/>
      <c r="G985" s="14"/>
      <c r="H985" s="13"/>
      <c r="I985" s="11"/>
      <c r="J985" s="11"/>
    </row>
    <row r="986" spans="1:10" x14ac:dyDescent="0.3">
      <c r="A986" s="4"/>
      <c r="B986" s="10"/>
      <c r="E986" s="4"/>
      <c r="F986" s="4"/>
      <c r="G986" s="14"/>
      <c r="H986" s="13"/>
      <c r="I986" s="11"/>
      <c r="J986" s="11"/>
    </row>
    <row r="987" spans="1:10" x14ac:dyDescent="0.3">
      <c r="A987" s="4"/>
      <c r="B987" s="10"/>
      <c r="E987" s="4"/>
      <c r="F987" s="4"/>
      <c r="G987" s="14"/>
      <c r="H987" s="13"/>
      <c r="I987" s="11"/>
      <c r="J987" s="11"/>
    </row>
    <row r="988" spans="1:10" x14ac:dyDescent="0.3">
      <c r="A988" s="4"/>
      <c r="B988" s="10"/>
      <c r="E988" s="4"/>
      <c r="F988" s="4"/>
      <c r="G988" s="14"/>
      <c r="H988" s="13"/>
      <c r="I988" s="11"/>
      <c r="J988" s="11"/>
    </row>
    <row r="989" spans="1:10" x14ac:dyDescent="0.3">
      <c r="A989" s="4"/>
      <c r="B989" s="10"/>
      <c r="E989" s="4"/>
      <c r="F989" s="4"/>
      <c r="G989" s="14"/>
      <c r="H989" s="13"/>
      <c r="I989" s="11"/>
      <c r="J989" s="11"/>
    </row>
    <row r="990" spans="1:10" x14ac:dyDescent="0.3">
      <c r="A990" s="4"/>
      <c r="B990" s="10"/>
      <c r="E990" s="4"/>
      <c r="F990" s="4"/>
      <c r="G990" s="14"/>
      <c r="H990" s="13"/>
      <c r="I990" s="11"/>
      <c r="J990" s="11"/>
    </row>
    <row r="991" spans="1:10" x14ac:dyDescent="0.3">
      <c r="A991" s="4"/>
      <c r="B991" s="10"/>
      <c r="E991" s="4"/>
      <c r="F991" s="4"/>
      <c r="G991" s="14"/>
      <c r="H991" s="13"/>
      <c r="I991" s="11"/>
      <c r="J991" s="11"/>
    </row>
    <row r="992" spans="1:10" x14ac:dyDescent="0.3">
      <c r="A992" s="4"/>
      <c r="B992" s="10"/>
      <c r="E992" s="4"/>
      <c r="F992" s="4"/>
      <c r="G992" s="14"/>
      <c r="H992" s="13"/>
      <c r="I992" s="11"/>
      <c r="J992" s="11"/>
    </row>
    <row r="993" spans="1:10" x14ac:dyDescent="0.3">
      <c r="A993" s="4"/>
      <c r="B993" s="10"/>
      <c r="E993" s="4"/>
      <c r="F993" s="4"/>
      <c r="G993" s="14"/>
      <c r="H993" s="13"/>
      <c r="I993" s="11"/>
      <c r="J993" s="11"/>
    </row>
    <row r="994" spans="1:10" x14ac:dyDescent="0.3">
      <c r="A994" s="4"/>
      <c r="B994" s="10"/>
      <c r="E994" s="4"/>
      <c r="F994" s="4"/>
      <c r="G994" s="14"/>
      <c r="H994" s="13"/>
      <c r="I994" s="11"/>
      <c r="J994" s="11"/>
    </row>
    <row r="995" spans="1:10" x14ac:dyDescent="0.3">
      <c r="A995" s="4"/>
      <c r="B995" s="10"/>
      <c r="E995" s="4"/>
      <c r="F995" s="4"/>
      <c r="G995" s="14"/>
      <c r="H995" s="13"/>
      <c r="I995" s="11"/>
      <c r="J995" s="11"/>
    </row>
    <row r="996" spans="1:10" x14ac:dyDescent="0.3">
      <c r="A996" s="4"/>
      <c r="B996" s="10"/>
      <c r="E996" s="4"/>
      <c r="F996" s="4"/>
      <c r="G996" s="14"/>
      <c r="H996" s="13"/>
      <c r="I996" s="11"/>
      <c r="J996" s="11"/>
    </row>
    <row r="997" spans="1:10" x14ac:dyDescent="0.3">
      <c r="A997" s="4"/>
      <c r="B997" s="10"/>
      <c r="E997" s="4"/>
      <c r="F997" s="4"/>
      <c r="G997" s="14"/>
      <c r="H997" s="13"/>
      <c r="I997" s="11"/>
      <c r="J997" s="11"/>
    </row>
    <row r="998" spans="1:10" x14ac:dyDescent="0.3">
      <c r="A998" s="4"/>
      <c r="B998" s="10"/>
      <c r="E998" s="4"/>
      <c r="F998" s="4"/>
      <c r="G998" s="14"/>
      <c r="H998" s="13"/>
      <c r="I998" s="11"/>
      <c r="J998" s="11"/>
    </row>
    <row r="999" spans="1:10" x14ac:dyDescent="0.3">
      <c r="A999" s="4"/>
      <c r="B999" s="10"/>
      <c r="E999" s="4"/>
      <c r="F999" s="4"/>
      <c r="G999" s="14"/>
      <c r="H999" s="13"/>
      <c r="I999" s="11"/>
      <c r="J999" s="11"/>
    </row>
    <row r="1000" spans="1:10" x14ac:dyDescent="0.3">
      <c r="A1000" s="4"/>
      <c r="B1000" s="10"/>
      <c r="E1000" s="4"/>
      <c r="F1000" s="4"/>
      <c r="G1000" s="14"/>
      <c r="H1000" s="13"/>
      <c r="I1000" s="11"/>
      <c r="J1000" s="11"/>
    </row>
    <row r="1001" spans="1:10" x14ac:dyDescent="0.3">
      <c r="A1001" s="4"/>
      <c r="B1001" s="10"/>
      <c r="E1001" s="4"/>
      <c r="F1001" s="4"/>
      <c r="G1001" s="14"/>
      <c r="H1001" s="13"/>
      <c r="I1001" s="11"/>
      <c r="J1001" s="11"/>
    </row>
    <row r="1002" spans="1:10" x14ac:dyDescent="0.3">
      <c r="A1002" s="4"/>
      <c r="B1002" s="10"/>
      <c r="E1002" s="4"/>
      <c r="F1002" s="4"/>
      <c r="G1002" s="14"/>
      <c r="H1002" s="13"/>
      <c r="I1002" s="11"/>
      <c r="J1002" s="11"/>
    </row>
    <row r="1003" spans="1:10" x14ac:dyDescent="0.3">
      <c r="A1003" s="4"/>
      <c r="B1003" s="10"/>
      <c r="E1003" s="4"/>
      <c r="F1003" s="4"/>
      <c r="G1003" s="14"/>
      <c r="H1003" s="13"/>
      <c r="I1003" s="11"/>
      <c r="J1003" s="11"/>
    </row>
    <row r="1004" spans="1:10" x14ac:dyDescent="0.3">
      <c r="A1004" s="4"/>
      <c r="B1004" s="10"/>
      <c r="E1004" s="4"/>
      <c r="F1004" s="4"/>
      <c r="G1004" s="14"/>
      <c r="H1004" s="13"/>
      <c r="I1004" s="11"/>
      <c r="J1004" s="11"/>
    </row>
    <row r="1005" spans="1:10" x14ac:dyDescent="0.3">
      <c r="A1005" s="4"/>
      <c r="B1005" s="10"/>
      <c r="E1005" s="4"/>
      <c r="F1005" s="4"/>
      <c r="G1005" s="14"/>
      <c r="H1005" s="13"/>
      <c r="I1005" s="11"/>
      <c r="J1005" s="11"/>
    </row>
    <row r="1006" spans="1:10" x14ac:dyDescent="0.3">
      <c r="A1006" s="4"/>
      <c r="B1006" s="10"/>
      <c r="E1006" s="4"/>
      <c r="F1006" s="4"/>
      <c r="G1006" s="14"/>
      <c r="H1006" s="13"/>
      <c r="I1006" s="11"/>
      <c r="J1006" s="11"/>
    </row>
    <row r="1007" spans="1:10" x14ac:dyDescent="0.3">
      <c r="A1007" s="4"/>
      <c r="B1007" s="10"/>
      <c r="E1007" s="4"/>
      <c r="F1007" s="4"/>
      <c r="G1007" s="14"/>
      <c r="H1007" s="13"/>
      <c r="I1007" s="11"/>
      <c r="J1007" s="11"/>
    </row>
    <row r="1008" spans="1:10" x14ac:dyDescent="0.3">
      <c r="A1008" s="4"/>
      <c r="B1008" s="10"/>
      <c r="E1008" s="4"/>
      <c r="F1008" s="4"/>
      <c r="G1008" s="14"/>
      <c r="H1008" s="13"/>
      <c r="I1008" s="11"/>
      <c r="J1008" s="11"/>
    </row>
    <row r="1009" spans="1:10" x14ac:dyDescent="0.3">
      <c r="A1009" s="4"/>
      <c r="B1009" s="10"/>
      <c r="E1009" s="4"/>
      <c r="F1009" s="4"/>
      <c r="G1009" s="14"/>
      <c r="H1009" s="13"/>
      <c r="I1009" s="11"/>
      <c r="J1009" s="11"/>
    </row>
    <row r="1010" spans="1:10" x14ac:dyDescent="0.3">
      <c r="A1010" s="4"/>
      <c r="B1010" s="10"/>
      <c r="E1010" s="4"/>
      <c r="F1010" s="4"/>
      <c r="G1010" s="14"/>
      <c r="H1010" s="13"/>
      <c r="I1010" s="11"/>
      <c r="J1010" s="11"/>
    </row>
    <row r="1011" spans="1:10" x14ac:dyDescent="0.3">
      <c r="A1011" s="4"/>
      <c r="B1011" s="10"/>
      <c r="E1011" s="4"/>
      <c r="F1011" s="4"/>
      <c r="G1011" s="14"/>
      <c r="H1011" s="13"/>
      <c r="I1011" s="11"/>
      <c r="J1011" s="11"/>
    </row>
    <row r="1012" spans="1:10" x14ac:dyDescent="0.3">
      <c r="A1012" s="4"/>
      <c r="B1012" s="10"/>
      <c r="E1012" s="4"/>
      <c r="F1012" s="4"/>
      <c r="G1012" s="14"/>
      <c r="H1012" s="13"/>
      <c r="I1012" s="11"/>
      <c r="J1012" s="11"/>
    </row>
    <row r="1013" spans="1:10" x14ac:dyDescent="0.3">
      <c r="A1013" s="4"/>
      <c r="B1013" s="10"/>
      <c r="E1013" s="4"/>
      <c r="F1013" s="4"/>
      <c r="G1013" s="14"/>
      <c r="H1013" s="13"/>
      <c r="I1013" s="11"/>
      <c r="J1013" s="11"/>
    </row>
    <row r="1014" spans="1:10" x14ac:dyDescent="0.3">
      <c r="A1014" s="4"/>
      <c r="B1014" s="10"/>
      <c r="E1014" s="4"/>
      <c r="F1014" s="4"/>
      <c r="G1014" s="14"/>
      <c r="H1014" s="13"/>
      <c r="I1014" s="11"/>
      <c r="J1014" s="11"/>
    </row>
    <row r="1015" spans="1:10" x14ac:dyDescent="0.3">
      <c r="A1015" s="4"/>
      <c r="B1015" s="10"/>
      <c r="E1015" s="4"/>
      <c r="F1015" s="4"/>
      <c r="G1015" s="14"/>
      <c r="H1015" s="13"/>
      <c r="I1015" s="11"/>
      <c r="J1015" s="11"/>
    </row>
    <row r="1016" spans="1:10" x14ac:dyDescent="0.3">
      <c r="A1016" s="4"/>
      <c r="B1016" s="10"/>
      <c r="E1016" s="4"/>
      <c r="F1016" s="4"/>
      <c r="G1016" s="14"/>
      <c r="H1016" s="13"/>
      <c r="I1016" s="11"/>
      <c r="J1016" s="11"/>
    </row>
    <row r="1017" spans="1:10" x14ac:dyDescent="0.3">
      <c r="A1017" s="4"/>
      <c r="B1017" s="10"/>
      <c r="E1017" s="4"/>
      <c r="F1017" s="4"/>
      <c r="G1017" s="14"/>
      <c r="H1017" s="13"/>
      <c r="I1017" s="11"/>
      <c r="J1017" s="11"/>
    </row>
    <row r="1018" spans="1:10" x14ac:dyDescent="0.3">
      <c r="A1018" s="4"/>
      <c r="B1018" s="10"/>
      <c r="E1018" s="4"/>
      <c r="F1018" s="4"/>
      <c r="G1018" s="14"/>
      <c r="H1018" s="13"/>
      <c r="I1018" s="11"/>
      <c r="J1018" s="11"/>
    </row>
    <row r="1019" spans="1:10" x14ac:dyDescent="0.3">
      <c r="A1019" s="4"/>
      <c r="B1019" s="10"/>
      <c r="E1019" s="4"/>
      <c r="F1019" s="4"/>
      <c r="G1019" s="14"/>
      <c r="H1019" s="13"/>
      <c r="I1019" s="11"/>
      <c r="J1019" s="11"/>
    </row>
    <row r="1020" spans="1:10" x14ac:dyDescent="0.3">
      <c r="A1020" s="4"/>
      <c r="B1020" s="10"/>
      <c r="E1020" s="4"/>
      <c r="F1020" s="4"/>
      <c r="G1020" s="14"/>
      <c r="H1020" s="13"/>
      <c r="I1020" s="11"/>
      <c r="J1020" s="11"/>
    </row>
    <row r="1021" spans="1:10" x14ac:dyDescent="0.3">
      <c r="A1021" s="4"/>
      <c r="B1021" s="10"/>
      <c r="E1021" s="4"/>
      <c r="F1021" s="4"/>
      <c r="G1021" s="14"/>
      <c r="H1021" s="13"/>
      <c r="I1021" s="11"/>
      <c r="J1021" s="11"/>
    </row>
    <row r="1022" spans="1:10" x14ac:dyDescent="0.3">
      <c r="A1022" s="4"/>
      <c r="B1022" s="10"/>
      <c r="E1022" s="4"/>
      <c r="F1022" s="4"/>
      <c r="G1022" s="14"/>
      <c r="H1022" s="13"/>
      <c r="I1022" s="11"/>
      <c r="J1022" s="11"/>
    </row>
    <row r="1023" spans="1:10" x14ac:dyDescent="0.3">
      <c r="A1023" s="4"/>
      <c r="B1023" s="10"/>
      <c r="E1023" s="4"/>
      <c r="F1023" s="4"/>
      <c r="G1023" s="14"/>
      <c r="H1023" s="13"/>
      <c r="I1023" s="11"/>
      <c r="J1023" s="11"/>
    </row>
    <row r="1024" spans="1:10" x14ac:dyDescent="0.3">
      <c r="A1024" s="4"/>
      <c r="B1024" s="10"/>
      <c r="E1024" s="4"/>
      <c r="F1024" s="4"/>
      <c r="G1024" s="14"/>
      <c r="H1024" s="13"/>
      <c r="I1024" s="11"/>
      <c r="J1024" s="11"/>
    </row>
    <row r="1025" spans="1:10" x14ac:dyDescent="0.3">
      <c r="A1025" s="4"/>
      <c r="B1025" s="10"/>
      <c r="E1025" s="4"/>
      <c r="F1025" s="4"/>
      <c r="G1025" s="14"/>
      <c r="H1025" s="13"/>
      <c r="I1025" s="11"/>
      <c r="J1025" s="11"/>
    </row>
    <row r="1026" spans="1:10" x14ac:dyDescent="0.3">
      <c r="A1026" s="4"/>
      <c r="B1026" s="10"/>
      <c r="E1026" s="4"/>
      <c r="F1026" s="4"/>
      <c r="G1026" s="14"/>
      <c r="H1026" s="13"/>
      <c r="I1026" s="11"/>
      <c r="J1026" s="11"/>
    </row>
    <row r="1027" spans="1:10" x14ac:dyDescent="0.3">
      <c r="A1027" s="4"/>
      <c r="B1027" s="10"/>
      <c r="E1027" s="4"/>
      <c r="F1027" s="4"/>
      <c r="G1027" s="14"/>
      <c r="H1027" s="13"/>
      <c r="I1027" s="11"/>
      <c r="J1027" s="11"/>
    </row>
    <row r="1028" spans="1:10" x14ac:dyDescent="0.3">
      <c r="A1028" s="4"/>
      <c r="B1028" s="10"/>
      <c r="E1028" s="4"/>
      <c r="F1028" s="4"/>
      <c r="G1028" s="14"/>
      <c r="H1028" s="13"/>
      <c r="I1028" s="11"/>
      <c r="J1028" s="11"/>
    </row>
    <row r="1029" spans="1:10" x14ac:dyDescent="0.3">
      <c r="A1029" s="4"/>
      <c r="B1029" s="10"/>
      <c r="E1029" s="4"/>
      <c r="F1029" s="4"/>
      <c r="G1029" s="14"/>
      <c r="H1029" s="13"/>
      <c r="I1029" s="11"/>
      <c r="J1029" s="11"/>
    </row>
    <row r="1030" spans="1:10" x14ac:dyDescent="0.3">
      <c r="A1030" s="4"/>
      <c r="B1030" s="10"/>
      <c r="E1030" s="4"/>
      <c r="F1030" s="4"/>
      <c r="G1030" s="14"/>
      <c r="H1030" s="13"/>
      <c r="I1030" s="11"/>
      <c r="J1030" s="11"/>
    </row>
    <row r="1031" spans="1:10" x14ac:dyDescent="0.3">
      <c r="A1031" s="4"/>
      <c r="B1031" s="10"/>
      <c r="E1031" s="4"/>
      <c r="F1031" s="4"/>
      <c r="G1031" s="14"/>
      <c r="H1031" s="13"/>
      <c r="I1031" s="11"/>
      <c r="J1031" s="11"/>
    </row>
    <row r="1032" spans="1:10" x14ac:dyDescent="0.3">
      <c r="A1032" s="4"/>
      <c r="B1032" s="10"/>
      <c r="E1032" s="4"/>
      <c r="F1032" s="4"/>
      <c r="G1032" s="14"/>
      <c r="H1032" s="13"/>
      <c r="I1032" s="11"/>
      <c r="J1032" s="11"/>
    </row>
    <row r="1033" spans="1:10" x14ac:dyDescent="0.3">
      <c r="A1033" s="4"/>
      <c r="B1033" s="10"/>
      <c r="E1033" s="4"/>
      <c r="F1033" s="4"/>
      <c r="G1033" s="14"/>
      <c r="H1033" s="13"/>
      <c r="I1033" s="11"/>
      <c r="J1033" s="11"/>
    </row>
    <row r="1034" spans="1:10" x14ac:dyDescent="0.3">
      <c r="A1034" s="4"/>
      <c r="B1034" s="10"/>
      <c r="E1034" s="4"/>
      <c r="F1034" s="4"/>
      <c r="G1034" s="14"/>
      <c r="H1034" s="13"/>
      <c r="I1034" s="11"/>
      <c r="J1034" s="11"/>
    </row>
    <row r="1035" spans="1:10" x14ac:dyDescent="0.3">
      <c r="A1035" s="4"/>
      <c r="B1035" s="10"/>
      <c r="E1035" s="4"/>
      <c r="F1035" s="4"/>
      <c r="G1035" s="14"/>
      <c r="H1035" s="13"/>
      <c r="I1035" s="11"/>
      <c r="J1035" s="11"/>
    </row>
    <row r="1036" spans="1:10" x14ac:dyDescent="0.3">
      <c r="A1036" s="4"/>
      <c r="B1036" s="10"/>
      <c r="E1036" s="4"/>
      <c r="F1036" s="4"/>
      <c r="G1036" s="14"/>
      <c r="H1036" s="13"/>
      <c r="I1036" s="11"/>
      <c r="J1036" s="11"/>
    </row>
    <row r="1037" spans="1:10" x14ac:dyDescent="0.3">
      <c r="A1037" s="4"/>
      <c r="B1037" s="10"/>
      <c r="E1037" s="4"/>
      <c r="F1037" s="4"/>
      <c r="G1037" s="14"/>
      <c r="H1037" s="13"/>
      <c r="I1037" s="11"/>
      <c r="J1037" s="11"/>
    </row>
    <row r="1038" spans="1:10" x14ac:dyDescent="0.3">
      <c r="A1038" s="4"/>
      <c r="B1038" s="10"/>
      <c r="E1038" s="4"/>
      <c r="F1038" s="4"/>
      <c r="G1038" s="14"/>
      <c r="H1038" s="13"/>
      <c r="I1038" s="11"/>
      <c r="J1038" s="11"/>
    </row>
    <row r="1039" spans="1:10" x14ac:dyDescent="0.3">
      <c r="A1039" s="4"/>
      <c r="B1039" s="10"/>
      <c r="E1039" s="4"/>
      <c r="F1039" s="4"/>
      <c r="G1039" s="14"/>
      <c r="H1039" s="13"/>
      <c r="I1039" s="11"/>
      <c r="J1039" s="11"/>
    </row>
    <row r="1040" spans="1:10" x14ac:dyDescent="0.3">
      <c r="A1040" s="4"/>
      <c r="B1040" s="10"/>
      <c r="E1040" s="4"/>
      <c r="F1040" s="4"/>
      <c r="G1040" s="14"/>
      <c r="H1040" s="13"/>
      <c r="I1040" s="11"/>
      <c r="J1040" s="11"/>
    </row>
    <row r="1041" spans="1:10" x14ac:dyDescent="0.3">
      <c r="A1041" s="4"/>
      <c r="B1041" s="10"/>
      <c r="E1041" s="4"/>
      <c r="F1041" s="4"/>
      <c r="G1041" s="14"/>
      <c r="H1041" s="13"/>
      <c r="I1041" s="11"/>
      <c r="J1041" s="11"/>
    </row>
    <row r="1042" spans="1:10" x14ac:dyDescent="0.3">
      <c r="A1042" s="4"/>
      <c r="B1042" s="10"/>
      <c r="E1042" s="4"/>
      <c r="F1042" s="4"/>
      <c r="G1042" s="14"/>
      <c r="H1042" s="13"/>
      <c r="I1042" s="11"/>
      <c r="J1042" s="11"/>
    </row>
    <row r="1043" spans="1:10" x14ac:dyDescent="0.3">
      <c r="A1043" s="4"/>
      <c r="B1043" s="10"/>
      <c r="E1043" s="4"/>
      <c r="F1043" s="4"/>
      <c r="G1043" s="14"/>
      <c r="H1043" s="13"/>
      <c r="I1043" s="11"/>
      <c r="J1043" s="11"/>
    </row>
    <row r="1044" spans="1:10" x14ac:dyDescent="0.3">
      <c r="A1044" s="4"/>
      <c r="B1044" s="10"/>
      <c r="E1044" s="4"/>
      <c r="F1044" s="4"/>
      <c r="G1044" s="14"/>
      <c r="H1044" s="13"/>
      <c r="I1044" s="11"/>
      <c r="J1044" s="11"/>
    </row>
    <row r="1045" spans="1:10" x14ac:dyDescent="0.3">
      <c r="A1045" s="4"/>
      <c r="B1045" s="10"/>
      <c r="E1045" s="4"/>
      <c r="F1045" s="4"/>
      <c r="G1045" s="14"/>
      <c r="H1045" s="13"/>
      <c r="I1045" s="11"/>
      <c r="J1045" s="11"/>
    </row>
    <row r="1046" spans="1:10" x14ac:dyDescent="0.3">
      <c r="A1046" s="4"/>
      <c r="B1046" s="10"/>
      <c r="E1046" s="4"/>
      <c r="F1046" s="4"/>
      <c r="G1046" s="14"/>
      <c r="H1046" s="13"/>
      <c r="I1046" s="11"/>
      <c r="J1046" s="11"/>
    </row>
    <row r="1047" spans="1:10" x14ac:dyDescent="0.3">
      <c r="A1047" s="4"/>
      <c r="B1047" s="10"/>
      <c r="E1047" s="4"/>
      <c r="F1047" s="4"/>
      <c r="G1047" s="14"/>
      <c r="H1047" s="13"/>
      <c r="I1047" s="11"/>
      <c r="J1047" s="11"/>
    </row>
    <row r="1048" spans="1:10" x14ac:dyDescent="0.3">
      <c r="A1048" s="4"/>
      <c r="B1048" s="10"/>
      <c r="E1048" s="4"/>
      <c r="F1048" s="4"/>
      <c r="G1048" s="14"/>
      <c r="H1048" s="13"/>
      <c r="I1048" s="11"/>
      <c r="J1048" s="11"/>
    </row>
    <row r="1049" spans="1:10" x14ac:dyDescent="0.3">
      <c r="A1049" s="4"/>
      <c r="B1049" s="10"/>
      <c r="E1049" s="4"/>
      <c r="F1049" s="4"/>
      <c r="G1049" s="14"/>
      <c r="H1049" s="13"/>
      <c r="I1049" s="11"/>
      <c r="J1049" s="11"/>
    </row>
    <row r="1050" spans="1:10" x14ac:dyDescent="0.3">
      <c r="A1050" s="4"/>
      <c r="B1050" s="10"/>
      <c r="E1050" s="4"/>
      <c r="F1050" s="4"/>
      <c r="G1050" s="14"/>
      <c r="H1050" s="13"/>
      <c r="I1050" s="11"/>
      <c r="J1050" s="11"/>
    </row>
    <row r="1051" spans="1:10" x14ac:dyDescent="0.3">
      <c r="A1051" s="4"/>
      <c r="B1051" s="10"/>
      <c r="E1051" s="4"/>
      <c r="F1051" s="4"/>
      <c r="G1051" s="14"/>
      <c r="H1051" s="13"/>
      <c r="I1051" s="11"/>
      <c r="J1051" s="11"/>
    </row>
    <row r="1052" spans="1:10" x14ac:dyDescent="0.3">
      <c r="A1052" s="4"/>
      <c r="B1052" s="10"/>
      <c r="E1052" s="4"/>
      <c r="F1052" s="4"/>
      <c r="G1052" s="14"/>
      <c r="H1052" s="13"/>
      <c r="I1052" s="11"/>
      <c r="J1052" s="11"/>
    </row>
    <row r="1053" spans="1:10" x14ac:dyDescent="0.3">
      <c r="A1053" s="4"/>
      <c r="B1053" s="10"/>
      <c r="E1053" s="4"/>
      <c r="F1053" s="4"/>
      <c r="G1053" s="14"/>
      <c r="H1053" s="13"/>
      <c r="I1053" s="11"/>
      <c r="J1053" s="11"/>
    </row>
    <row r="1054" spans="1:10" x14ac:dyDescent="0.3">
      <c r="A1054" s="4"/>
      <c r="B1054" s="10"/>
      <c r="E1054" s="4"/>
      <c r="F1054" s="4"/>
      <c r="G1054" s="14"/>
      <c r="H1054" s="13"/>
      <c r="I1054" s="11"/>
      <c r="J1054" s="11"/>
    </row>
    <row r="1055" spans="1:10" x14ac:dyDescent="0.3">
      <c r="A1055" s="4"/>
      <c r="B1055" s="10"/>
      <c r="E1055" s="4"/>
      <c r="F1055" s="4"/>
      <c r="G1055" s="14"/>
      <c r="H1055" s="13"/>
      <c r="I1055" s="11"/>
      <c r="J1055" s="11"/>
    </row>
    <row r="1056" spans="1:10" x14ac:dyDescent="0.3">
      <c r="A1056" s="4"/>
      <c r="B1056" s="10"/>
      <c r="E1056" s="4"/>
      <c r="F1056" s="4"/>
      <c r="G1056" s="14"/>
      <c r="H1056" s="13"/>
      <c r="I1056" s="11"/>
      <c r="J1056" s="11"/>
    </row>
    <row r="1057" spans="1:10" x14ac:dyDescent="0.3">
      <c r="A1057" s="4"/>
      <c r="B1057" s="10"/>
      <c r="E1057" s="4"/>
      <c r="F1057" s="4"/>
      <c r="G1057" s="14"/>
      <c r="H1057" s="13"/>
      <c r="I1057" s="11"/>
      <c r="J1057" s="11"/>
    </row>
    <row r="1058" spans="1:10" x14ac:dyDescent="0.3">
      <c r="A1058" s="4"/>
      <c r="B1058" s="10"/>
      <c r="E1058" s="4"/>
      <c r="F1058" s="4"/>
      <c r="G1058" s="14"/>
      <c r="H1058" s="13"/>
      <c r="I1058" s="11"/>
      <c r="J1058" s="11"/>
    </row>
    <row r="1059" spans="1:10" x14ac:dyDescent="0.3">
      <c r="A1059" s="4"/>
      <c r="B1059" s="10"/>
      <c r="E1059" s="4"/>
      <c r="F1059" s="4"/>
      <c r="G1059" s="14"/>
      <c r="H1059" s="13"/>
      <c r="I1059" s="11"/>
      <c r="J1059" s="11"/>
    </row>
    <row r="1060" spans="1:10" x14ac:dyDescent="0.3">
      <c r="A1060" s="4"/>
      <c r="B1060" s="10"/>
      <c r="E1060" s="4"/>
      <c r="F1060" s="4"/>
      <c r="G1060" s="14"/>
      <c r="H1060" s="13"/>
      <c r="I1060" s="11"/>
      <c r="J1060" s="11"/>
    </row>
    <row r="1061" spans="1:10" x14ac:dyDescent="0.3">
      <c r="A1061" s="4"/>
      <c r="B1061" s="10"/>
      <c r="E1061" s="4"/>
      <c r="F1061" s="4"/>
      <c r="G1061" s="14"/>
      <c r="H1061" s="13"/>
      <c r="I1061" s="11"/>
      <c r="J1061" s="11"/>
    </row>
    <row r="1062" spans="1:10" x14ac:dyDescent="0.3">
      <c r="A1062" s="4"/>
      <c r="B1062" s="10"/>
      <c r="E1062" s="4"/>
      <c r="F1062" s="4"/>
      <c r="G1062" s="14"/>
      <c r="H1062" s="13"/>
      <c r="I1062" s="11"/>
      <c r="J1062" s="11"/>
    </row>
    <row r="1063" spans="1:10" x14ac:dyDescent="0.3">
      <c r="A1063" s="4"/>
      <c r="B1063" s="10"/>
      <c r="E1063" s="4"/>
      <c r="F1063" s="4"/>
      <c r="G1063" s="14"/>
      <c r="H1063" s="13"/>
      <c r="I1063" s="11"/>
      <c r="J1063" s="11"/>
    </row>
    <row r="1064" spans="1:10" x14ac:dyDescent="0.3">
      <c r="A1064" s="4"/>
      <c r="B1064" s="10"/>
      <c r="E1064" s="4"/>
      <c r="F1064" s="4"/>
      <c r="G1064" s="14"/>
      <c r="H1064" s="13"/>
      <c r="I1064" s="11"/>
      <c r="J1064" s="11"/>
    </row>
    <row r="1065" spans="1:10" x14ac:dyDescent="0.3">
      <c r="A1065" s="4"/>
      <c r="B1065" s="10"/>
      <c r="E1065" s="4"/>
      <c r="F1065" s="4"/>
      <c r="G1065" s="14"/>
      <c r="H1065" s="13"/>
      <c r="I1065" s="11"/>
      <c r="J1065" s="11"/>
    </row>
    <row r="1066" spans="1:10" x14ac:dyDescent="0.3">
      <c r="A1066" s="4"/>
      <c r="B1066" s="10"/>
      <c r="E1066" s="4"/>
      <c r="F1066" s="4"/>
      <c r="G1066" s="14"/>
      <c r="H1066" s="13"/>
      <c r="I1066" s="11"/>
      <c r="J1066" s="11"/>
    </row>
    <row r="1067" spans="1:10" x14ac:dyDescent="0.3">
      <c r="A1067" s="4"/>
      <c r="B1067" s="10"/>
      <c r="E1067" s="4"/>
      <c r="F1067" s="4"/>
      <c r="G1067" s="14"/>
      <c r="H1067" s="13"/>
      <c r="I1067" s="11"/>
      <c r="J1067" s="11"/>
    </row>
    <row r="1068" spans="1:10" x14ac:dyDescent="0.3">
      <c r="A1068" s="4"/>
      <c r="B1068" s="10"/>
      <c r="E1068" s="4"/>
      <c r="F1068" s="4"/>
      <c r="G1068" s="14"/>
      <c r="H1068" s="13"/>
      <c r="I1068" s="11"/>
      <c r="J1068" s="11"/>
    </row>
    <row r="1069" spans="1:10" x14ac:dyDescent="0.3">
      <c r="A1069" s="4"/>
      <c r="B1069" s="10"/>
      <c r="E1069" s="4"/>
      <c r="F1069" s="4"/>
      <c r="G1069" s="14"/>
      <c r="H1069" s="13"/>
      <c r="I1069" s="11"/>
      <c r="J1069" s="11"/>
    </row>
    <row r="1070" spans="1:10" x14ac:dyDescent="0.3">
      <c r="A1070" s="4"/>
      <c r="B1070" s="10"/>
      <c r="E1070" s="4"/>
      <c r="F1070" s="4"/>
      <c r="G1070" s="14"/>
      <c r="H1070" s="13"/>
      <c r="I1070" s="11"/>
      <c r="J1070" s="11"/>
    </row>
    <row r="1071" spans="1:10" x14ac:dyDescent="0.3">
      <c r="A1071" s="4"/>
      <c r="B1071" s="10"/>
      <c r="E1071" s="4"/>
      <c r="F1071" s="4"/>
      <c r="G1071" s="14"/>
      <c r="H1071" s="13"/>
      <c r="I1071" s="11"/>
      <c r="J1071" s="11"/>
    </row>
    <row r="1072" spans="1:10" x14ac:dyDescent="0.3">
      <c r="A1072" s="4"/>
      <c r="B1072" s="10"/>
      <c r="E1072" s="4"/>
      <c r="F1072" s="4"/>
      <c r="G1072" s="14"/>
      <c r="H1072" s="13"/>
      <c r="I1072" s="11"/>
      <c r="J1072" s="11"/>
    </row>
    <row r="1073" spans="1:10" x14ac:dyDescent="0.3">
      <c r="A1073" s="4"/>
      <c r="B1073" s="10"/>
      <c r="E1073" s="4"/>
      <c r="F1073" s="4"/>
      <c r="G1073" s="14"/>
      <c r="H1073" s="13"/>
      <c r="I1073" s="11"/>
      <c r="J1073" s="11"/>
    </row>
    <row r="1074" spans="1:10" x14ac:dyDescent="0.3">
      <c r="A1074" s="4"/>
      <c r="B1074" s="10"/>
      <c r="E1074" s="4"/>
      <c r="F1074" s="4"/>
      <c r="G1074" s="14"/>
      <c r="H1074" s="13"/>
      <c r="I1074" s="11"/>
      <c r="J1074" s="11"/>
    </row>
    <row r="1075" spans="1:10" x14ac:dyDescent="0.3">
      <c r="A1075" s="4"/>
      <c r="B1075" s="10"/>
      <c r="E1075" s="4"/>
      <c r="F1075" s="4"/>
      <c r="G1075" s="14"/>
      <c r="H1075" s="13"/>
      <c r="I1075" s="11"/>
      <c r="J1075" s="11"/>
    </row>
    <row r="1076" spans="1:10" x14ac:dyDescent="0.3">
      <c r="A1076" s="4"/>
      <c r="B1076" s="10"/>
      <c r="E1076" s="4"/>
      <c r="F1076" s="4"/>
      <c r="G1076" s="14"/>
      <c r="H1076" s="13"/>
      <c r="I1076" s="11"/>
      <c r="J1076" s="11"/>
    </row>
    <row r="1077" spans="1:10" x14ac:dyDescent="0.3">
      <c r="A1077" s="4"/>
      <c r="B1077" s="10"/>
      <c r="E1077" s="4"/>
      <c r="F1077" s="4"/>
      <c r="G1077" s="14"/>
      <c r="H1077" s="13"/>
      <c r="I1077" s="11"/>
      <c r="J1077" s="11"/>
    </row>
    <row r="1078" spans="1:10" x14ac:dyDescent="0.3">
      <c r="A1078" s="4"/>
      <c r="B1078" s="10"/>
      <c r="E1078" s="4"/>
      <c r="F1078" s="4"/>
      <c r="G1078" s="14"/>
      <c r="H1078" s="13"/>
      <c r="I1078" s="11"/>
      <c r="J1078" s="11"/>
    </row>
    <row r="1079" spans="1:10" x14ac:dyDescent="0.3">
      <c r="A1079" s="4"/>
      <c r="B1079" s="10"/>
      <c r="E1079" s="4"/>
      <c r="F1079" s="4"/>
      <c r="G1079" s="14"/>
      <c r="H1079" s="13"/>
      <c r="I1079" s="11"/>
      <c r="J1079" s="11"/>
    </row>
    <row r="1080" spans="1:10" x14ac:dyDescent="0.3">
      <c r="A1080" s="4"/>
      <c r="B1080" s="10"/>
      <c r="E1080" s="4"/>
      <c r="F1080" s="4"/>
      <c r="G1080" s="14"/>
      <c r="H1080" s="13"/>
      <c r="I1080" s="11"/>
      <c r="J1080" s="11"/>
    </row>
    <row r="1081" spans="1:10" x14ac:dyDescent="0.3">
      <c r="A1081" s="4"/>
      <c r="B1081" s="10"/>
      <c r="E1081" s="4"/>
      <c r="F1081" s="4"/>
      <c r="G1081" s="14"/>
      <c r="H1081" s="13"/>
      <c r="I1081" s="11"/>
      <c r="J1081" s="11"/>
    </row>
    <row r="1082" spans="1:10" x14ac:dyDescent="0.3">
      <c r="A1082" s="4"/>
      <c r="B1082" s="10"/>
      <c r="E1082" s="4"/>
      <c r="F1082" s="4"/>
      <c r="G1082" s="14"/>
      <c r="H1082" s="13"/>
      <c r="I1082" s="11"/>
      <c r="J1082" s="11"/>
    </row>
    <row r="1083" spans="1:10" x14ac:dyDescent="0.3">
      <c r="A1083" s="4"/>
      <c r="B1083" s="10"/>
      <c r="E1083" s="4"/>
      <c r="F1083" s="4"/>
      <c r="G1083" s="14"/>
      <c r="H1083" s="13"/>
      <c r="I1083" s="11"/>
      <c r="J1083" s="11"/>
    </row>
    <row r="1084" spans="1:10" x14ac:dyDescent="0.3">
      <c r="A1084" s="4"/>
      <c r="B1084" s="10"/>
      <c r="E1084" s="4"/>
      <c r="F1084" s="4"/>
      <c r="G1084" s="14"/>
      <c r="H1084" s="13"/>
      <c r="I1084" s="11"/>
      <c r="J1084" s="11"/>
    </row>
    <row r="1085" spans="1:10" x14ac:dyDescent="0.3">
      <c r="A1085" s="4"/>
      <c r="B1085" s="10"/>
      <c r="E1085" s="4"/>
      <c r="F1085" s="4"/>
      <c r="G1085" s="14"/>
      <c r="H1085" s="13"/>
      <c r="I1085" s="11"/>
      <c r="J1085" s="11"/>
    </row>
    <row r="1086" spans="1:10" x14ac:dyDescent="0.3">
      <c r="A1086" s="4"/>
      <c r="B1086" s="10"/>
      <c r="E1086" s="4"/>
      <c r="F1086" s="4"/>
      <c r="G1086" s="14"/>
      <c r="H1086" s="13"/>
      <c r="I1086" s="11"/>
      <c r="J1086" s="11"/>
    </row>
    <row r="1087" spans="1:10" x14ac:dyDescent="0.3">
      <c r="A1087" s="4"/>
      <c r="B1087" s="10"/>
      <c r="E1087" s="4"/>
      <c r="F1087" s="4"/>
      <c r="G1087" s="14"/>
      <c r="H1087" s="13"/>
      <c r="I1087" s="11"/>
      <c r="J1087" s="11"/>
    </row>
    <row r="1088" spans="1:10" x14ac:dyDescent="0.3">
      <c r="A1088" s="4"/>
      <c r="B1088" s="10"/>
      <c r="E1088" s="4"/>
      <c r="F1088" s="4"/>
      <c r="G1088" s="14"/>
      <c r="H1088" s="13"/>
      <c r="I1088" s="11"/>
      <c r="J1088" s="11"/>
    </row>
    <row r="1089" spans="1:10" x14ac:dyDescent="0.3">
      <c r="A1089" s="4"/>
      <c r="B1089" s="10"/>
      <c r="E1089" s="4"/>
      <c r="F1089" s="4"/>
      <c r="G1089" s="14"/>
      <c r="H1089" s="13"/>
      <c r="I1089" s="11"/>
      <c r="J1089" s="11"/>
    </row>
    <row r="1090" spans="1:10" x14ac:dyDescent="0.3">
      <c r="A1090" s="4"/>
      <c r="B1090" s="10"/>
      <c r="E1090" s="4"/>
      <c r="F1090" s="4"/>
      <c r="G1090" s="14"/>
      <c r="H1090" s="13"/>
      <c r="I1090" s="11"/>
      <c r="J1090" s="11"/>
    </row>
    <row r="1091" spans="1:10" x14ac:dyDescent="0.3">
      <c r="A1091" s="4"/>
      <c r="B1091" s="10"/>
      <c r="E1091" s="4"/>
      <c r="F1091" s="4"/>
      <c r="G1091" s="14"/>
      <c r="H1091" s="13"/>
      <c r="I1091" s="11"/>
      <c r="J1091" s="11"/>
    </row>
    <row r="1092" spans="1:10" x14ac:dyDescent="0.3">
      <c r="A1092" s="4"/>
      <c r="B1092" s="10"/>
      <c r="E1092" s="4"/>
      <c r="F1092" s="4"/>
      <c r="G1092" s="14"/>
      <c r="H1092" s="13"/>
      <c r="I1092" s="11"/>
      <c r="J1092" s="11"/>
    </row>
    <row r="1093" spans="1:10" x14ac:dyDescent="0.3">
      <c r="A1093" s="4"/>
      <c r="B1093" s="10"/>
      <c r="E1093" s="4"/>
      <c r="F1093" s="4"/>
      <c r="G1093" s="14"/>
      <c r="H1093" s="13"/>
      <c r="I1093" s="11"/>
      <c r="J1093" s="11"/>
    </row>
    <row r="1094" spans="1:10" x14ac:dyDescent="0.3">
      <c r="A1094" s="4"/>
      <c r="B1094" s="10"/>
      <c r="E1094" s="4"/>
      <c r="F1094" s="4"/>
      <c r="G1094" s="14"/>
      <c r="H1094" s="13"/>
      <c r="I1094" s="11"/>
      <c r="J1094" s="11"/>
    </row>
    <row r="1095" spans="1:10" x14ac:dyDescent="0.3">
      <c r="A1095" s="4"/>
      <c r="B1095" s="10"/>
      <c r="E1095" s="4"/>
      <c r="F1095" s="4"/>
      <c r="G1095" s="14"/>
      <c r="H1095" s="13"/>
      <c r="I1095" s="11"/>
      <c r="J1095" s="11"/>
    </row>
    <row r="1096" spans="1:10" x14ac:dyDescent="0.3">
      <c r="A1096" s="4"/>
      <c r="B1096" s="10"/>
      <c r="E1096" s="4"/>
      <c r="F1096" s="4"/>
      <c r="G1096" s="14"/>
      <c r="H1096" s="13"/>
      <c r="I1096" s="11"/>
      <c r="J1096" s="11"/>
    </row>
    <row r="1097" spans="1:10" x14ac:dyDescent="0.3">
      <c r="A1097" s="4"/>
      <c r="B1097" s="10"/>
      <c r="E1097" s="4"/>
      <c r="F1097" s="4"/>
      <c r="G1097" s="14"/>
      <c r="H1097" s="13"/>
      <c r="I1097" s="11"/>
      <c r="J1097" s="11"/>
    </row>
    <row r="1098" spans="1:10" x14ac:dyDescent="0.3">
      <c r="A1098" s="4"/>
      <c r="B1098" s="10"/>
      <c r="E1098" s="4"/>
      <c r="F1098" s="4"/>
      <c r="G1098" s="14"/>
      <c r="H1098" s="13"/>
      <c r="I1098" s="11"/>
      <c r="J1098" s="11"/>
    </row>
    <row r="1099" spans="1:10" x14ac:dyDescent="0.3">
      <c r="A1099" s="4"/>
      <c r="B1099" s="10"/>
      <c r="E1099" s="4"/>
      <c r="F1099" s="4"/>
      <c r="G1099" s="14"/>
      <c r="H1099" s="13"/>
      <c r="I1099" s="11"/>
      <c r="J1099" s="11"/>
    </row>
    <row r="1100" spans="1:10" x14ac:dyDescent="0.3">
      <c r="A1100" s="4"/>
      <c r="B1100" s="10"/>
      <c r="E1100" s="4"/>
      <c r="F1100" s="4"/>
      <c r="G1100" s="14"/>
      <c r="H1100" s="13"/>
      <c r="I1100" s="11"/>
      <c r="J1100" s="11"/>
    </row>
    <row r="1101" spans="1:10" x14ac:dyDescent="0.3">
      <c r="A1101" s="4"/>
      <c r="B1101" s="10"/>
      <c r="E1101" s="4"/>
      <c r="F1101" s="4"/>
      <c r="G1101" s="14"/>
      <c r="H1101" s="13"/>
      <c r="I1101" s="11"/>
      <c r="J1101" s="11"/>
    </row>
    <row r="1102" spans="1:10" x14ac:dyDescent="0.3">
      <c r="A1102" s="4"/>
      <c r="B1102" s="10"/>
      <c r="E1102" s="4"/>
      <c r="F1102" s="4"/>
      <c r="G1102" s="14"/>
      <c r="H1102" s="13"/>
      <c r="I1102" s="11"/>
      <c r="J1102" s="11"/>
    </row>
    <row r="1103" spans="1:10" x14ac:dyDescent="0.3">
      <c r="A1103" s="4"/>
      <c r="B1103" s="10"/>
      <c r="E1103" s="4"/>
      <c r="F1103" s="4"/>
      <c r="G1103" s="14"/>
      <c r="H1103" s="13"/>
      <c r="I1103" s="11"/>
      <c r="J1103" s="11"/>
    </row>
    <row r="1104" spans="1:10" x14ac:dyDescent="0.3">
      <c r="A1104" s="4"/>
      <c r="B1104" s="10"/>
      <c r="E1104" s="4"/>
      <c r="F1104" s="4"/>
      <c r="G1104" s="14"/>
      <c r="H1104" s="13"/>
      <c r="I1104" s="11"/>
      <c r="J1104" s="11"/>
    </row>
    <row r="1105" spans="1:10" x14ac:dyDescent="0.3">
      <c r="A1105" s="4"/>
      <c r="B1105" s="10"/>
      <c r="E1105" s="4"/>
      <c r="F1105" s="4"/>
      <c r="G1105" s="14"/>
      <c r="H1105" s="13"/>
      <c r="I1105" s="11"/>
      <c r="J1105" s="11"/>
    </row>
    <row r="1106" spans="1:10" x14ac:dyDescent="0.3">
      <c r="A1106" s="4"/>
      <c r="B1106" s="10"/>
      <c r="E1106" s="4"/>
      <c r="F1106" s="4"/>
      <c r="G1106" s="14"/>
      <c r="H1106" s="13"/>
      <c r="I1106" s="11"/>
      <c r="J1106" s="11"/>
    </row>
    <row r="1107" spans="1:10" x14ac:dyDescent="0.3">
      <c r="A1107" s="4"/>
      <c r="B1107" s="10"/>
      <c r="E1107" s="4"/>
      <c r="F1107" s="4"/>
      <c r="G1107" s="14"/>
      <c r="H1107" s="13"/>
      <c r="I1107" s="11"/>
      <c r="J1107" s="11"/>
    </row>
    <row r="1108" spans="1:10" x14ac:dyDescent="0.3">
      <c r="A1108" s="4"/>
      <c r="B1108" s="10"/>
      <c r="E1108" s="4"/>
      <c r="F1108" s="4"/>
      <c r="G1108" s="14"/>
      <c r="H1108" s="13"/>
      <c r="I1108" s="11"/>
      <c r="J1108" s="11"/>
    </row>
    <row r="1109" spans="1:10" x14ac:dyDescent="0.3">
      <c r="A1109" s="4"/>
      <c r="B1109" s="10"/>
      <c r="E1109" s="4"/>
      <c r="F1109" s="4"/>
      <c r="G1109" s="14"/>
      <c r="H1109" s="13"/>
      <c r="I1109" s="11"/>
      <c r="J1109" s="11"/>
    </row>
    <row r="1110" spans="1:10" x14ac:dyDescent="0.3">
      <c r="A1110" s="4"/>
      <c r="B1110" s="10"/>
      <c r="E1110" s="4"/>
      <c r="F1110" s="4"/>
      <c r="G1110" s="14"/>
      <c r="H1110" s="13"/>
      <c r="I1110" s="11"/>
      <c r="J1110" s="11"/>
    </row>
    <row r="1111" spans="1:10" x14ac:dyDescent="0.3">
      <c r="A1111" s="4"/>
      <c r="B1111" s="10"/>
      <c r="E1111" s="4"/>
      <c r="F1111" s="4"/>
      <c r="G1111" s="14"/>
      <c r="H1111" s="13"/>
      <c r="I1111" s="11"/>
      <c r="J1111" s="11"/>
    </row>
    <row r="1112" spans="1:10" x14ac:dyDescent="0.3">
      <c r="A1112" s="4"/>
      <c r="B1112" s="10"/>
      <c r="E1112" s="4"/>
      <c r="F1112" s="4"/>
      <c r="G1112" s="14"/>
      <c r="H1112" s="13"/>
      <c r="I1112" s="11"/>
      <c r="J1112" s="11"/>
    </row>
    <row r="1113" spans="1:10" x14ac:dyDescent="0.3">
      <c r="A1113" s="4"/>
      <c r="B1113" s="10"/>
      <c r="E1113" s="4"/>
      <c r="F1113" s="4"/>
      <c r="G1113" s="14"/>
      <c r="H1113" s="13"/>
      <c r="I1113" s="11"/>
      <c r="J1113" s="11"/>
    </row>
    <row r="1114" spans="1:10" x14ac:dyDescent="0.3">
      <c r="A1114" s="4"/>
      <c r="B1114" s="10"/>
      <c r="E1114" s="4"/>
      <c r="F1114" s="4"/>
      <c r="G1114" s="14"/>
      <c r="H1114" s="13"/>
      <c r="I1114" s="11"/>
      <c r="J1114" s="11"/>
    </row>
    <row r="1115" spans="1:10" x14ac:dyDescent="0.3">
      <c r="A1115" s="4"/>
      <c r="B1115" s="10"/>
      <c r="E1115" s="4"/>
      <c r="F1115" s="4"/>
      <c r="G1115" s="14"/>
      <c r="H1115" s="13"/>
      <c r="I1115" s="11"/>
      <c r="J1115" s="11"/>
    </row>
    <row r="1116" spans="1:10" x14ac:dyDescent="0.3">
      <c r="A1116" s="4"/>
      <c r="B1116" s="10"/>
      <c r="E1116" s="4"/>
      <c r="F1116" s="4"/>
      <c r="G1116" s="14"/>
      <c r="H1116" s="13"/>
      <c r="I1116" s="11"/>
      <c r="J1116" s="11"/>
    </row>
    <row r="1117" spans="1:10" x14ac:dyDescent="0.3">
      <c r="A1117" s="4"/>
      <c r="B1117" s="10"/>
      <c r="E1117" s="4"/>
      <c r="F1117" s="4"/>
      <c r="G1117" s="14"/>
      <c r="H1117" s="13"/>
      <c r="I1117" s="11"/>
      <c r="J1117" s="11"/>
    </row>
    <row r="1118" spans="1:10" x14ac:dyDescent="0.3">
      <c r="A1118" s="4"/>
      <c r="B1118" s="10"/>
      <c r="E1118" s="4"/>
      <c r="F1118" s="4"/>
      <c r="G1118" s="14"/>
      <c r="H1118" s="13"/>
      <c r="I1118" s="11"/>
      <c r="J1118" s="11"/>
    </row>
    <row r="1119" spans="1:10" x14ac:dyDescent="0.3">
      <c r="A1119" s="4"/>
      <c r="B1119" s="10"/>
      <c r="E1119" s="4"/>
      <c r="F1119" s="4"/>
      <c r="G1119" s="14"/>
      <c r="H1119" s="13"/>
      <c r="I1119" s="11"/>
      <c r="J1119" s="11"/>
    </row>
    <row r="1120" spans="1:10" x14ac:dyDescent="0.3">
      <c r="A1120" s="4"/>
      <c r="B1120" s="10"/>
      <c r="E1120" s="4"/>
      <c r="F1120" s="4"/>
      <c r="G1120" s="14"/>
      <c r="H1120" s="13"/>
      <c r="I1120" s="11"/>
      <c r="J1120" s="11"/>
    </row>
    <row r="1121" spans="1:10" x14ac:dyDescent="0.3">
      <c r="A1121" s="4"/>
      <c r="B1121" s="10"/>
      <c r="E1121" s="4"/>
      <c r="F1121" s="4"/>
      <c r="G1121" s="14"/>
      <c r="H1121" s="13"/>
      <c r="I1121" s="11"/>
      <c r="J1121" s="11"/>
    </row>
    <row r="1122" spans="1:10" x14ac:dyDescent="0.3">
      <c r="A1122" s="4"/>
      <c r="B1122" s="10"/>
      <c r="E1122" s="4"/>
      <c r="F1122" s="4"/>
      <c r="G1122" s="14"/>
      <c r="H1122" s="13"/>
      <c r="I1122" s="11"/>
      <c r="J1122" s="11"/>
    </row>
    <row r="1123" spans="1:10" x14ac:dyDescent="0.3">
      <c r="A1123" s="4"/>
      <c r="B1123" s="10"/>
      <c r="E1123" s="4"/>
      <c r="F1123" s="4"/>
      <c r="G1123" s="14"/>
      <c r="H1123" s="13"/>
      <c r="I1123" s="11"/>
      <c r="J1123" s="11"/>
    </row>
    <row r="1124" spans="1:10" x14ac:dyDescent="0.3">
      <c r="A1124" s="4"/>
      <c r="B1124" s="10"/>
      <c r="E1124" s="4"/>
      <c r="F1124" s="4"/>
      <c r="G1124" s="14"/>
      <c r="H1124" s="13"/>
      <c r="I1124" s="11"/>
      <c r="J1124" s="11"/>
    </row>
    <row r="1125" spans="1:10" x14ac:dyDescent="0.3">
      <c r="A1125" s="4"/>
      <c r="B1125" s="10"/>
      <c r="E1125" s="4"/>
      <c r="F1125" s="4"/>
      <c r="G1125" s="14"/>
      <c r="H1125" s="13"/>
      <c r="I1125" s="11"/>
      <c r="J1125" s="11"/>
    </row>
    <row r="1126" spans="1:10" x14ac:dyDescent="0.3">
      <c r="A1126" s="4"/>
      <c r="B1126" s="10"/>
      <c r="E1126" s="4"/>
      <c r="F1126" s="4"/>
      <c r="G1126" s="14"/>
      <c r="H1126" s="13"/>
      <c r="I1126" s="11"/>
      <c r="J1126" s="11"/>
    </row>
    <row r="1127" spans="1:10" x14ac:dyDescent="0.3">
      <c r="A1127" s="4"/>
      <c r="B1127" s="10"/>
      <c r="E1127" s="4"/>
      <c r="F1127" s="4"/>
      <c r="G1127" s="14"/>
      <c r="H1127" s="13"/>
      <c r="I1127" s="11"/>
      <c r="J1127" s="11"/>
    </row>
    <row r="1128" spans="1:10" x14ac:dyDescent="0.3">
      <c r="A1128" s="4"/>
      <c r="B1128" s="10"/>
      <c r="E1128" s="4"/>
      <c r="F1128" s="4"/>
      <c r="G1128" s="14"/>
      <c r="H1128" s="13"/>
      <c r="I1128" s="11"/>
      <c r="J1128" s="11"/>
    </row>
    <row r="1129" spans="1:10" x14ac:dyDescent="0.3">
      <c r="A1129" s="4"/>
      <c r="B1129" s="10"/>
      <c r="E1129" s="4"/>
      <c r="F1129" s="4"/>
      <c r="G1129" s="14"/>
      <c r="H1129" s="13"/>
      <c r="I1129" s="11"/>
      <c r="J1129" s="11"/>
    </row>
    <row r="1130" spans="1:10" x14ac:dyDescent="0.3">
      <c r="A1130" s="4"/>
      <c r="B1130" s="10"/>
      <c r="E1130" s="4"/>
      <c r="F1130" s="4"/>
      <c r="G1130" s="14"/>
      <c r="H1130" s="13"/>
      <c r="I1130" s="11"/>
      <c r="J1130" s="11"/>
    </row>
    <row r="1131" spans="1:10" x14ac:dyDescent="0.3">
      <c r="A1131" s="4"/>
      <c r="B1131" s="10"/>
      <c r="E1131" s="4"/>
      <c r="F1131" s="4"/>
      <c r="G1131" s="14"/>
      <c r="H1131" s="13"/>
      <c r="I1131" s="11"/>
      <c r="J1131" s="11"/>
    </row>
    <row r="1132" spans="1:10" x14ac:dyDescent="0.3">
      <c r="A1132" s="4"/>
      <c r="B1132" s="10"/>
      <c r="E1132" s="4"/>
      <c r="F1132" s="4"/>
      <c r="G1132" s="14"/>
      <c r="H1132" s="13"/>
      <c r="I1132" s="11"/>
      <c r="J1132" s="11"/>
    </row>
    <row r="1133" spans="1:10" x14ac:dyDescent="0.3">
      <c r="A1133" s="4"/>
      <c r="B1133" s="10"/>
      <c r="E1133" s="4"/>
      <c r="F1133" s="4"/>
      <c r="G1133" s="14"/>
      <c r="H1133" s="13"/>
      <c r="I1133" s="11"/>
      <c r="J1133" s="11"/>
    </row>
    <row r="1134" spans="1:10" x14ac:dyDescent="0.3">
      <c r="A1134" s="4"/>
      <c r="B1134" s="10"/>
      <c r="E1134" s="4"/>
      <c r="F1134" s="4"/>
      <c r="G1134" s="14"/>
      <c r="H1134" s="13"/>
      <c r="I1134" s="11"/>
      <c r="J1134" s="11"/>
    </row>
    <row r="1135" spans="1:10" x14ac:dyDescent="0.3">
      <c r="A1135" s="4"/>
      <c r="B1135" s="10"/>
      <c r="E1135" s="4"/>
      <c r="F1135" s="4"/>
      <c r="G1135" s="14"/>
      <c r="H1135" s="13"/>
      <c r="I1135" s="11"/>
      <c r="J1135" s="11"/>
    </row>
    <row r="1136" spans="1:10" x14ac:dyDescent="0.3">
      <c r="A1136" s="4"/>
      <c r="B1136" s="10"/>
      <c r="E1136" s="4"/>
      <c r="F1136" s="4"/>
      <c r="G1136" s="14"/>
      <c r="H1136" s="13"/>
      <c r="I1136" s="11"/>
      <c r="J1136" s="11"/>
    </row>
    <row r="1137" spans="1:10" x14ac:dyDescent="0.3">
      <c r="A1137" s="4"/>
      <c r="B1137" s="10"/>
      <c r="E1137" s="4"/>
      <c r="F1137" s="4"/>
      <c r="G1137" s="14"/>
      <c r="H1137" s="13"/>
      <c r="I1137" s="11"/>
      <c r="J1137" s="11"/>
    </row>
    <row r="1138" spans="1:10" x14ac:dyDescent="0.3">
      <c r="A1138" s="4"/>
      <c r="B1138" s="10"/>
      <c r="E1138" s="4"/>
      <c r="F1138" s="4"/>
      <c r="G1138" s="14"/>
      <c r="H1138" s="13"/>
      <c r="I1138" s="11"/>
      <c r="J1138" s="11"/>
    </row>
    <row r="1139" spans="1:10" x14ac:dyDescent="0.3">
      <c r="A1139" s="4"/>
      <c r="B1139" s="10"/>
      <c r="E1139" s="4"/>
      <c r="F1139" s="4"/>
      <c r="G1139" s="14"/>
      <c r="H1139" s="13"/>
      <c r="I1139" s="11"/>
      <c r="J1139" s="11"/>
    </row>
    <row r="1140" spans="1:10" x14ac:dyDescent="0.3">
      <c r="A1140" s="4"/>
      <c r="B1140" s="10"/>
      <c r="E1140" s="4"/>
      <c r="F1140" s="4"/>
      <c r="G1140" s="14"/>
      <c r="H1140" s="13"/>
      <c r="I1140" s="11"/>
      <c r="J1140" s="11"/>
    </row>
    <row r="1141" spans="1:10" x14ac:dyDescent="0.3">
      <c r="A1141" s="4"/>
      <c r="B1141" s="10"/>
      <c r="E1141" s="4"/>
      <c r="F1141" s="4"/>
      <c r="G1141" s="14"/>
      <c r="H1141" s="13"/>
      <c r="I1141" s="11"/>
      <c r="J1141" s="11"/>
    </row>
    <row r="1142" spans="1:10" x14ac:dyDescent="0.3">
      <c r="A1142" s="4"/>
      <c r="B1142" s="10"/>
      <c r="E1142" s="4"/>
      <c r="F1142" s="4"/>
      <c r="G1142" s="14"/>
      <c r="H1142" s="13"/>
      <c r="I1142" s="11"/>
      <c r="J1142" s="11"/>
    </row>
    <row r="1143" spans="1:10" x14ac:dyDescent="0.3">
      <c r="A1143" s="4"/>
      <c r="B1143" s="10"/>
      <c r="E1143" s="4"/>
      <c r="F1143" s="4"/>
      <c r="G1143" s="14"/>
      <c r="H1143" s="13"/>
      <c r="I1143" s="11"/>
      <c r="J1143" s="11"/>
    </row>
    <row r="1144" spans="1:10" x14ac:dyDescent="0.3">
      <c r="A1144" s="4"/>
      <c r="B1144" s="10"/>
      <c r="E1144" s="4"/>
      <c r="F1144" s="4"/>
      <c r="G1144" s="14"/>
      <c r="H1144" s="13"/>
      <c r="I1144" s="11"/>
      <c r="J1144" s="11"/>
    </row>
    <row r="1145" spans="1:10" x14ac:dyDescent="0.3">
      <c r="A1145" s="4"/>
      <c r="B1145" s="10"/>
      <c r="E1145" s="4"/>
      <c r="F1145" s="4"/>
      <c r="G1145" s="14"/>
      <c r="H1145" s="13"/>
      <c r="I1145" s="11"/>
      <c r="J1145" s="11"/>
    </row>
    <row r="1146" spans="1:10" x14ac:dyDescent="0.3">
      <c r="A1146" s="4"/>
      <c r="B1146" s="10"/>
      <c r="E1146" s="4"/>
      <c r="F1146" s="4"/>
      <c r="G1146" s="14"/>
      <c r="H1146" s="13"/>
      <c r="I1146" s="11"/>
      <c r="J1146" s="11"/>
    </row>
    <row r="1147" spans="1:10" x14ac:dyDescent="0.3">
      <c r="A1147" s="4"/>
      <c r="B1147" s="10"/>
      <c r="E1147" s="4"/>
      <c r="F1147" s="4"/>
      <c r="G1147" s="14"/>
      <c r="H1147" s="13"/>
      <c r="I1147" s="11"/>
      <c r="J1147" s="11"/>
    </row>
    <row r="1148" spans="1:10" x14ac:dyDescent="0.3">
      <c r="A1148" s="4"/>
      <c r="B1148" s="10"/>
      <c r="E1148" s="4"/>
      <c r="F1148" s="4"/>
      <c r="G1148" s="14"/>
      <c r="H1148" s="13"/>
      <c r="I1148" s="11"/>
      <c r="J1148" s="11"/>
    </row>
    <row r="1149" spans="1:10" x14ac:dyDescent="0.3">
      <c r="A1149" s="4"/>
      <c r="B1149" s="10"/>
      <c r="E1149" s="4"/>
      <c r="F1149" s="4"/>
      <c r="G1149" s="14"/>
      <c r="H1149" s="13"/>
      <c r="I1149" s="11"/>
      <c r="J1149" s="11"/>
    </row>
    <row r="1150" spans="1:10" x14ac:dyDescent="0.3">
      <c r="A1150" s="4"/>
      <c r="B1150" s="10"/>
      <c r="E1150" s="4"/>
      <c r="F1150" s="4"/>
      <c r="G1150" s="14"/>
      <c r="H1150" s="13"/>
      <c r="I1150" s="11"/>
      <c r="J1150" s="11"/>
    </row>
    <row r="1151" spans="1:10" x14ac:dyDescent="0.3">
      <c r="A1151" s="4"/>
      <c r="B1151" s="10"/>
      <c r="E1151" s="4"/>
      <c r="F1151" s="4"/>
      <c r="G1151" s="14"/>
      <c r="H1151" s="13"/>
      <c r="I1151" s="11"/>
      <c r="J1151" s="11"/>
    </row>
    <row r="1152" spans="1:10" x14ac:dyDescent="0.3">
      <c r="A1152" s="4"/>
      <c r="B1152" s="10"/>
      <c r="E1152" s="4"/>
      <c r="F1152" s="4"/>
      <c r="G1152" s="14"/>
      <c r="H1152" s="13"/>
      <c r="I1152" s="11"/>
      <c r="J1152" s="11"/>
    </row>
    <row r="1153" spans="1:10" x14ac:dyDescent="0.3">
      <c r="A1153" s="4"/>
      <c r="B1153" s="10"/>
      <c r="E1153" s="4"/>
      <c r="F1153" s="4"/>
      <c r="G1153" s="14"/>
      <c r="H1153" s="13"/>
      <c r="I1153" s="11"/>
      <c r="J1153" s="11"/>
    </row>
    <row r="1154" spans="1:10" x14ac:dyDescent="0.3">
      <c r="A1154" s="4"/>
      <c r="B1154" s="10"/>
      <c r="E1154" s="4"/>
      <c r="F1154" s="4"/>
      <c r="G1154" s="14"/>
      <c r="H1154" s="13"/>
      <c r="I1154" s="11"/>
      <c r="J1154" s="11"/>
    </row>
    <row r="1155" spans="1:10" x14ac:dyDescent="0.3">
      <c r="A1155" s="4"/>
      <c r="B1155" s="10"/>
      <c r="E1155" s="4"/>
      <c r="F1155" s="4"/>
      <c r="G1155" s="14"/>
      <c r="H1155" s="13"/>
      <c r="I1155" s="11"/>
      <c r="J1155" s="11"/>
    </row>
    <row r="1156" spans="1:10" x14ac:dyDescent="0.3">
      <c r="A1156" s="4"/>
      <c r="B1156" s="10"/>
      <c r="E1156" s="4"/>
      <c r="F1156" s="4"/>
      <c r="G1156" s="14"/>
      <c r="H1156" s="13"/>
      <c r="I1156" s="11"/>
      <c r="J1156" s="11"/>
    </row>
    <row r="1157" spans="1:10" x14ac:dyDescent="0.3">
      <c r="A1157" s="4"/>
      <c r="B1157" s="10"/>
      <c r="E1157" s="4"/>
      <c r="F1157" s="4"/>
      <c r="G1157" s="14"/>
      <c r="H1157" s="13"/>
      <c r="I1157" s="11"/>
      <c r="J1157" s="11"/>
    </row>
    <row r="1158" spans="1:10" x14ac:dyDescent="0.3">
      <c r="A1158" s="4"/>
      <c r="B1158" s="10"/>
      <c r="E1158" s="4"/>
      <c r="F1158" s="4"/>
      <c r="G1158" s="14"/>
      <c r="H1158" s="13"/>
      <c r="I1158" s="11"/>
      <c r="J1158" s="11"/>
    </row>
    <row r="1159" spans="1:10" x14ac:dyDescent="0.3">
      <c r="A1159" s="4"/>
      <c r="B1159" s="10"/>
      <c r="E1159" s="4"/>
      <c r="F1159" s="4"/>
      <c r="G1159" s="14"/>
      <c r="H1159" s="13"/>
      <c r="I1159" s="11"/>
      <c r="J1159" s="11"/>
    </row>
    <row r="1160" spans="1:10" x14ac:dyDescent="0.3">
      <c r="A1160" s="4"/>
      <c r="B1160" s="10"/>
      <c r="E1160" s="4"/>
      <c r="F1160" s="4"/>
      <c r="G1160" s="14"/>
      <c r="H1160" s="13"/>
      <c r="I1160" s="11"/>
      <c r="J1160" s="11"/>
    </row>
    <row r="1161" spans="1:10" x14ac:dyDescent="0.3">
      <c r="A1161" s="4"/>
      <c r="B1161" s="10"/>
      <c r="E1161" s="4"/>
      <c r="F1161" s="4"/>
      <c r="G1161" s="14"/>
      <c r="H1161" s="13"/>
      <c r="I1161" s="11"/>
      <c r="J1161" s="11"/>
    </row>
    <row r="1162" spans="1:10" x14ac:dyDescent="0.3">
      <c r="A1162" s="4"/>
      <c r="B1162" s="10"/>
      <c r="E1162" s="4"/>
      <c r="F1162" s="4"/>
      <c r="G1162" s="14"/>
      <c r="H1162" s="13"/>
      <c r="I1162" s="11"/>
      <c r="J1162" s="11"/>
    </row>
    <row r="1163" spans="1:10" x14ac:dyDescent="0.3">
      <c r="A1163" s="4"/>
      <c r="B1163" s="10"/>
      <c r="E1163" s="4"/>
      <c r="F1163" s="4"/>
      <c r="G1163" s="14"/>
      <c r="H1163" s="13"/>
      <c r="I1163" s="11"/>
      <c r="J1163" s="11"/>
    </row>
    <row r="1164" spans="1:10" x14ac:dyDescent="0.3">
      <c r="A1164" s="4"/>
      <c r="B1164" s="10"/>
      <c r="E1164" s="4"/>
      <c r="F1164" s="4"/>
      <c r="G1164" s="14"/>
      <c r="H1164" s="13"/>
      <c r="I1164" s="11"/>
      <c r="J1164" s="11"/>
    </row>
    <row r="1165" spans="1:10" x14ac:dyDescent="0.3">
      <c r="A1165" s="4"/>
      <c r="B1165" s="10"/>
      <c r="E1165" s="4"/>
      <c r="F1165" s="4"/>
      <c r="G1165" s="14"/>
      <c r="H1165" s="13"/>
      <c r="I1165" s="11"/>
      <c r="J1165" s="11"/>
    </row>
    <row r="1166" spans="1:10" x14ac:dyDescent="0.3">
      <c r="A1166" s="4"/>
      <c r="B1166" s="10"/>
      <c r="E1166" s="4"/>
      <c r="F1166" s="4"/>
      <c r="G1166" s="14"/>
      <c r="H1166" s="13"/>
      <c r="I1166" s="11"/>
      <c r="J1166" s="11"/>
    </row>
    <row r="1167" spans="1:10" x14ac:dyDescent="0.3">
      <c r="A1167" s="4"/>
      <c r="B1167" s="10"/>
      <c r="E1167" s="4"/>
      <c r="F1167" s="4"/>
      <c r="G1167" s="14"/>
      <c r="H1167" s="13"/>
      <c r="I1167" s="11"/>
      <c r="J1167" s="11"/>
    </row>
    <row r="1168" spans="1:10" x14ac:dyDescent="0.3">
      <c r="A1168" s="4"/>
      <c r="B1168" s="10"/>
      <c r="E1168" s="4"/>
      <c r="F1168" s="4"/>
      <c r="G1168" s="14"/>
      <c r="H1168" s="13"/>
      <c r="I1168" s="11"/>
      <c r="J1168" s="11"/>
    </row>
    <row r="1169" spans="1:10" x14ac:dyDescent="0.3">
      <c r="A1169" s="4"/>
      <c r="B1169" s="10"/>
      <c r="E1169" s="4"/>
      <c r="F1169" s="4"/>
      <c r="G1169" s="14"/>
      <c r="H1169" s="13"/>
      <c r="I1169" s="11"/>
      <c r="J1169" s="11"/>
    </row>
    <row r="1170" spans="1:10" x14ac:dyDescent="0.3">
      <c r="A1170" s="4"/>
      <c r="B1170" s="10"/>
      <c r="E1170" s="4"/>
      <c r="F1170" s="4"/>
      <c r="G1170" s="14"/>
      <c r="H1170" s="13"/>
      <c r="I1170" s="11"/>
      <c r="J1170" s="11"/>
    </row>
    <row r="1171" spans="1:10" x14ac:dyDescent="0.3">
      <c r="A1171" s="4"/>
      <c r="B1171" s="10"/>
      <c r="E1171" s="4"/>
      <c r="F1171" s="4"/>
      <c r="G1171" s="14"/>
      <c r="H1171" s="13"/>
      <c r="I1171" s="11"/>
      <c r="J1171" s="11"/>
    </row>
    <row r="1172" spans="1:10" x14ac:dyDescent="0.3">
      <c r="A1172" s="4"/>
      <c r="B1172" s="10"/>
      <c r="E1172" s="4"/>
      <c r="F1172" s="4"/>
      <c r="G1172" s="14"/>
      <c r="H1172" s="13"/>
      <c r="I1172" s="11"/>
      <c r="J1172" s="11"/>
    </row>
    <row r="1173" spans="1:10" x14ac:dyDescent="0.3">
      <c r="A1173" s="4"/>
      <c r="B1173" s="10"/>
      <c r="E1173" s="4"/>
      <c r="F1173" s="4"/>
      <c r="G1173" s="14"/>
      <c r="H1173" s="13"/>
      <c r="I1173" s="11"/>
      <c r="J1173" s="11"/>
    </row>
    <row r="1174" spans="1:10" x14ac:dyDescent="0.3">
      <c r="A1174" s="4"/>
      <c r="B1174" s="10"/>
      <c r="E1174" s="4"/>
      <c r="F1174" s="4"/>
      <c r="G1174" s="14"/>
      <c r="H1174" s="13"/>
      <c r="I1174" s="11"/>
      <c r="J1174" s="11"/>
    </row>
    <row r="1175" spans="1:10" x14ac:dyDescent="0.3">
      <c r="A1175" s="4"/>
      <c r="B1175" s="10"/>
      <c r="E1175" s="4"/>
      <c r="F1175" s="4"/>
      <c r="G1175" s="14"/>
      <c r="H1175" s="13"/>
      <c r="I1175" s="11"/>
      <c r="J1175" s="11"/>
    </row>
    <row r="1176" spans="1:10" x14ac:dyDescent="0.3">
      <c r="A1176" s="4"/>
      <c r="B1176" s="10"/>
      <c r="E1176" s="4"/>
      <c r="F1176" s="4"/>
      <c r="G1176" s="14"/>
      <c r="H1176" s="13"/>
      <c r="I1176" s="11"/>
      <c r="J1176" s="11"/>
    </row>
    <row r="1177" spans="1:10" x14ac:dyDescent="0.3">
      <c r="A1177" s="4"/>
      <c r="B1177" s="10"/>
      <c r="E1177" s="4"/>
      <c r="F1177" s="4"/>
      <c r="G1177" s="14"/>
      <c r="H1177" s="13"/>
      <c r="I1177" s="11"/>
      <c r="J1177" s="11"/>
    </row>
    <row r="1178" spans="1:10" x14ac:dyDescent="0.3">
      <c r="A1178" s="4"/>
      <c r="B1178" s="10"/>
      <c r="E1178" s="4"/>
      <c r="F1178" s="4"/>
      <c r="G1178" s="14"/>
      <c r="H1178" s="13"/>
      <c r="I1178" s="11"/>
      <c r="J1178" s="11"/>
    </row>
    <row r="1179" spans="1:10" x14ac:dyDescent="0.3">
      <c r="A1179" s="4"/>
      <c r="B1179" s="10"/>
      <c r="E1179" s="4"/>
      <c r="F1179" s="4"/>
      <c r="G1179" s="14"/>
      <c r="H1179" s="13"/>
      <c r="I1179" s="11"/>
      <c r="J1179" s="11"/>
    </row>
    <row r="1180" spans="1:10" x14ac:dyDescent="0.3">
      <c r="A1180" s="4"/>
      <c r="B1180" s="10"/>
      <c r="E1180" s="4"/>
      <c r="F1180" s="4"/>
      <c r="G1180" s="14"/>
      <c r="H1180" s="13"/>
      <c r="I1180" s="11"/>
      <c r="J1180" s="11"/>
    </row>
    <row r="1181" spans="1:10" x14ac:dyDescent="0.3">
      <c r="A1181" s="4"/>
      <c r="B1181" s="10"/>
      <c r="E1181" s="4"/>
      <c r="F1181" s="4"/>
      <c r="G1181" s="14"/>
      <c r="H1181" s="13"/>
      <c r="I1181" s="11"/>
      <c r="J1181" s="11"/>
    </row>
    <row r="1182" spans="1:10" x14ac:dyDescent="0.3">
      <c r="A1182" s="4"/>
      <c r="B1182" s="10"/>
      <c r="E1182" s="4"/>
      <c r="F1182" s="4"/>
      <c r="G1182" s="14"/>
      <c r="H1182" s="13"/>
      <c r="I1182" s="11"/>
      <c r="J1182" s="11"/>
    </row>
    <row r="1183" spans="1:10" x14ac:dyDescent="0.3">
      <c r="A1183" s="4"/>
      <c r="B1183" s="10"/>
      <c r="E1183" s="4"/>
      <c r="F1183" s="4"/>
      <c r="G1183" s="14"/>
      <c r="H1183" s="13"/>
      <c r="I1183" s="11"/>
      <c r="J1183" s="11"/>
    </row>
    <row r="1184" spans="1:10" x14ac:dyDescent="0.3">
      <c r="A1184" s="4"/>
      <c r="B1184" s="10"/>
      <c r="E1184" s="4"/>
      <c r="F1184" s="4"/>
      <c r="G1184" s="14"/>
      <c r="H1184" s="13"/>
      <c r="I1184" s="11"/>
      <c r="J1184" s="11"/>
    </row>
    <row r="1185" spans="1:10" x14ac:dyDescent="0.3">
      <c r="A1185" s="4"/>
      <c r="B1185" s="10"/>
      <c r="E1185" s="4"/>
      <c r="F1185" s="4"/>
      <c r="G1185" s="14"/>
      <c r="H1185" s="13"/>
      <c r="I1185" s="11"/>
      <c r="J1185" s="11"/>
    </row>
    <row r="1186" spans="1:10" x14ac:dyDescent="0.3">
      <c r="A1186" s="4"/>
      <c r="B1186" s="10"/>
      <c r="E1186" s="4"/>
      <c r="F1186" s="4"/>
      <c r="G1186" s="14"/>
      <c r="H1186" s="13"/>
      <c r="I1186" s="11"/>
      <c r="J1186" s="11"/>
    </row>
    <row r="1187" spans="1:10" x14ac:dyDescent="0.3">
      <c r="A1187" s="4"/>
      <c r="B1187" s="10"/>
      <c r="E1187" s="4"/>
      <c r="F1187" s="4"/>
      <c r="G1187" s="14"/>
      <c r="H1187" s="13"/>
      <c r="I1187" s="11"/>
      <c r="J1187" s="11"/>
    </row>
    <row r="1188" spans="1:10" x14ac:dyDescent="0.3">
      <c r="A1188" s="4"/>
      <c r="B1188" s="10"/>
      <c r="E1188" s="4"/>
      <c r="F1188" s="4"/>
      <c r="G1188" s="14"/>
      <c r="H1188" s="13"/>
      <c r="I1188" s="11"/>
      <c r="J1188" s="11"/>
    </row>
    <row r="1189" spans="1:10" x14ac:dyDescent="0.3">
      <c r="A1189" s="4"/>
      <c r="B1189" s="10"/>
      <c r="E1189" s="4"/>
      <c r="F1189" s="4"/>
      <c r="G1189" s="14"/>
      <c r="H1189" s="13"/>
      <c r="I1189" s="11"/>
      <c r="J1189" s="11"/>
    </row>
    <row r="1190" spans="1:10" x14ac:dyDescent="0.3">
      <c r="A1190" s="4"/>
      <c r="B1190" s="10"/>
      <c r="E1190" s="4"/>
      <c r="F1190" s="4"/>
      <c r="G1190" s="14"/>
      <c r="H1190" s="13"/>
      <c r="I1190" s="11"/>
      <c r="J1190" s="11"/>
    </row>
    <row r="1191" spans="1:10" x14ac:dyDescent="0.3">
      <c r="A1191" s="4"/>
      <c r="B1191" s="10"/>
      <c r="E1191" s="4"/>
      <c r="F1191" s="4"/>
      <c r="G1191" s="14"/>
      <c r="H1191" s="13"/>
      <c r="I1191" s="11"/>
      <c r="J1191" s="11"/>
    </row>
    <row r="1192" spans="1:10" x14ac:dyDescent="0.3">
      <c r="A1192" s="4"/>
      <c r="B1192" s="10"/>
      <c r="E1192" s="4"/>
      <c r="F1192" s="4"/>
      <c r="G1192" s="14"/>
      <c r="H1192" s="13"/>
      <c r="I1192" s="11"/>
      <c r="J1192" s="11"/>
    </row>
    <row r="1193" spans="1:10" x14ac:dyDescent="0.3">
      <c r="A1193" s="4"/>
      <c r="B1193" s="10"/>
      <c r="E1193" s="4"/>
      <c r="F1193" s="4"/>
      <c r="G1193" s="14"/>
      <c r="H1193" s="13"/>
      <c r="I1193" s="11"/>
      <c r="J1193" s="11"/>
    </row>
    <row r="1194" spans="1:10" x14ac:dyDescent="0.3">
      <c r="A1194" s="4"/>
      <c r="B1194" s="10"/>
      <c r="E1194" s="4"/>
      <c r="F1194" s="4"/>
      <c r="G1194" s="14"/>
      <c r="H1194" s="13"/>
      <c r="I1194" s="11"/>
      <c r="J1194" s="11"/>
    </row>
    <row r="1195" spans="1:10" x14ac:dyDescent="0.3">
      <c r="A1195" s="4"/>
      <c r="B1195" s="10"/>
      <c r="E1195" s="4"/>
      <c r="F1195" s="4"/>
      <c r="G1195" s="14"/>
      <c r="H1195" s="13"/>
      <c r="I1195" s="11"/>
      <c r="J1195" s="11"/>
    </row>
    <row r="1196" spans="1:10" x14ac:dyDescent="0.3">
      <c r="A1196" s="4"/>
      <c r="B1196" s="10"/>
      <c r="E1196" s="4"/>
      <c r="F1196" s="4"/>
      <c r="G1196" s="14"/>
      <c r="H1196" s="13"/>
      <c r="I1196" s="11"/>
      <c r="J1196" s="11"/>
    </row>
    <row r="1197" spans="1:10" x14ac:dyDescent="0.3">
      <c r="A1197" s="4"/>
      <c r="B1197" s="10"/>
      <c r="E1197" s="4"/>
      <c r="F1197" s="4"/>
      <c r="G1197" s="14"/>
      <c r="H1197" s="13"/>
      <c r="I1197" s="11"/>
      <c r="J1197" s="11"/>
    </row>
    <row r="1198" spans="1:10" x14ac:dyDescent="0.3">
      <c r="A1198" s="4"/>
      <c r="B1198" s="10"/>
      <c r="E1198" s="4"/>
      <c r="F1198" s="4"/>
      <c r="G1198" s="14"/>
      <c r="H1198" s="13"/>
      <c r="I1198" s="11"/>
      <c r="J1198" s="11"/>
    </row>
    <row r="1199" spans="1:10" x14ac:dyDescent="0.3">
      <c r="A1199" s="4"/>
      <c r="B1199" s="10"/>
      <c r="E1199" s="4"/>
      <c r="F1199" s="4"/>
      <c r="G1199" s="14"/>
      <c r="H1199" s="13"/>
      <c r="I1199" s="11"/>
      <c r="J1199" s="11"/>
    </row>
    <row r="1200" spans="1:10" x14ac:dyDescent="0.3">
      <c r="A1200" s="4"/>
      <c r="B1200" s="10"/>
      <c r="E1200" s="4"/>
      <c r="F1200" s="4"/>
      <c r="G1200" s="14"/>
      <c r="H1200" s="13"/>
      <c r="I1200" s="11"/>
      <c r="J1200" s="11"/>
    </row>
    <row r="1201" spans="1:10" x14ac:dyDescent="0.3">
      <c r="A1201" s="4"/>
      <c r="B1201" s="10"/>
      <c r="E1201" s="4"/>
      <c r="F1201" s="4"/>
      <c r="G1201" s="14"/>
      <c r="H1201" s="13"/>
      <c r="I1201" s="11"/>
      <c r="J1201" s="11"/>
    </row>
    <row r="1202" spans="1:10" x14ac:dyDescent="0.3">
      <c r="A1202" s="4"/>
      <c r="B1202" s="10"/>
      <c r="E1202" s="4"/>
      <c r="F1202" s="4"/>
      <c r="G1202" s="14"/>
      <c r="H1202" s="13"/>
      <c r="I1202" s="11"/>
      <c r="J1202" s="11"/>
    </row>
    <row r="1203" spans="1:10" x14ac:dyDescent="0.3">
      <c r="A1203" s="4"/>
      <c r="B1203" s="10"/>
      <c r="E1203" s="4"/>
      <c r="F1203" s="4"/>
      <c r="G1203" s="14"/>
      <c r="H1203" s="13"/>
      <c r="I1203" s="11"/>
      <c r="J1203" s="11"/>
    </row>
    <row r="1204" spans="1:10" x14ac:dyDescent="0.3">
      <c r="A1204" s="4"/>
      <c r="B1204" s="10"/>
      <c r="E1204" s="4"/>
      <c r="F1204" s="4"/>
      <c r="G1204" s="14"/>
      <c r="H1204" s="13"/>
      <c r="I1204" s="11"/>
      <c r="J1204" s="11"/>
    </row>
    <row r="1205" spans="1:10" x14ac:dyDescent="0.3">
      <c r="A1205" s="4"/>
      <c r="B1205" s="10"/>
      <c r="E1205" s="4"/>
      <c r="F1205" s="4"/>
      <c r="G1205" s="14"/>
      <c r="H1205" s="13"/>
      <c r="I1205" s="11"/>
      <c r="J1205" s="11"/>
    </row>
    <row r="1206" spans="1:10" x14ac:dyDescent="0.3">
      <c r="A1206" s="4"/>
      <c r="B1206" s="10"/>
      <c r="E1206" s="4"/>
      <c r="F1206" s="4"/>
      <c r="G1206" s="14"/>
      <c r="H1206" s="13"/>
      <c r="I1206" s="11"/>
      <c r="J1206" s="11"/>
    </row>
    <row r="1207" spans="1:10" x14ac:dyDescent="0.3">
      <c r="A1207" s="4"/>
      <c r="B1207" s="10"/>
      <c r="E1207" s="4"/>
      <c r="F1207" s="4"/>
      <c r="G1207" s="14"/>
      <c r="H1207" s="13"/>
      <c r="I1207" s="11"/>
      <c r="J1207" s="11"/>
    </row>
    <row r="1208" spans="1:10" x14ac:dyDescent="0.3">
      <c r="A1208" s="4"/>
      <c r="B1208" s="10"/>
      <c r="E1208" s="4"/>
      <c r="F1208" s="4"/>
      <c r="G1208" s="14"/>
      <c r="H1208" s="13"/>
      <c r="I1208" s="11"/>
      <c r="J1208" s="11"/>
    </row>
    <row r="1209" spans="1:10" x14ac:dyDescent="0.3">
      <c r="A1209" s="4"/>
      <c r="B1209" s="10"/>
      <c r="E1209" s="4"/>
      <c r="F1209" s="4"/>
      <c r="G1209" s="14"/>
      <c r="H1209" s="13"/>
      <c r="I1209" s="11"/>
      <c r="J1209" s="11"/>
    </row>
    <row r="1210" spans="1:10" x14ac:dyDescent="0.3">
      <c r="A1210" s="4"/>
      <c r="B1210" s="10"/>
      <c r="E1210" s="4"/>
      <c r="F1210" s="4"/>
      <c r="G1210" s="14"/>
      <c r="H1210" s="13"/>
      <c r="I1210" s="11"/>
      <c r="J1210" s="11"/>
    </row>
    <row r="1211" spans="1:10" x14ac:dyDescent="0.3">
      <c r="A1211" s="4"/>
      <c r="B1211" s="10"/>
      <c r="E1211" s="4"/>
      <c r="F1211" s="4"/>
      <c r="G1211" s="14"/>
      <c r="H1211" s="13"/>
      <c r="I1211" s="11"/>
      <c r="J1211" s="11"/>
    </row>
    <row r="1212" spans="1:10" x14ac:dyDescent="0.3">
      <c r="A1212" s="4"/>
      <c r="B1212" s="10"/>
      <c r="E1212" s="4"/>
      <c r="F1212" s="4"/>
      <c r="G1212" s="14"/>
      <c r="H1212" s="13"/>
      <c r="I1212" s="11"/>
      <c r="J1212" s="11"/>
    </row>
    <row r="1213" spans="1:10" x14ac:dyDescent="0.3">
      <c r="A1213" s="4"/>
      <c r="B1213" s="10"/>
      <c r="E1213" s="4"/>
      <c r="F1213" s="4"/>
      <c r="G1213" s="14"/>
      <c r="H1213" s="13"/>
      <c r="I1213" s="11"/>
      <c r="J1213" s="11"/>
    </row>
    <row r="1214" spans="1:10" x14ac:dyDescent="0.3">
      <c r="A1214" s="4"/>
      <c r="B1214" s="10"/>
      <c r="E1214" s="4"/>
      <c r="F1214" s="4"/>
      <c r="G1214" s="14"/>
      <c r="H1214" s="13"/>
      <c r="I1214" s="11"/>
      <c r="J1214" s="11"/>
    </row>
    <row r="1215" spans="1:10" x14ac:dyDescent="0.3">
      <c r="A1215" s="4"/>
      <c r="B1215" s="10"/>
      <c r="E1215" s="4"/>
      <c r="F1215" s="4"/>
      <c r="G1215" s="14"/>
      <c r="H1215" s="13"/>
      <c r="I1215" s="11"/>
      <c r="J1215" s="11"/>
    </row>
    <row r="1216" spans="1:10" x14ac:dyDescent="0.3">
      <c r="A1216" s="4"/>
      <c r="B1216" s="10"/>
      <c r="E1216" s="4"/>
      <c r="F1216" s="4"/>
      <c r="G1216" s="14"/>
      <c r="H1216" s="13"/>
      <c r="I1216" s="11"/>
      <c r="J1216" s="11"/>
    </row>
    <row r="1217" spans="1:10" x14ac:dyDescent="0.3">
      <c r="A1217" s="4"/>
      <c r="B1217" s="10"/>
      <c r="E1217" s="4"/>
      <c r="F1217" s="4"/>
      <c r="G1217" s="14"/>
      <c r="H1217" s="13"/>
      <c r="I1217" s="11"/>
      <c r="J1217" s="11"/>
    </row>
    <row r="1218" spans="1:10" x14ac:dyDescent="0.3">
      <c r="A1218" s="4"/>
      <c r="B1218" s="10"/>
      <c r="E1218" s="4"/>
      <c r="F1218" s="4"/>
      <c r="G1218" s="14"/>
      <c r="H1218" s="13"/>
      <c r="I1218" s="11"/>
      <c r="J1218" s="11"/>
    </row>
    <row r="1219" spans="1:10" x14ac:dyDescent="0.3">
      <c r="A1219" s="4"/>
      <c r="B1219" s="10"/>
      <c r="E1219" s="4"/>
      <c r="F1219" s="4"/>
      <c r="G1219" s="14"/>
      <c r="H1219" s="13"/>
      <c r="I1219" s="11"/>
      <c r="J1219" s="11"/>
    </row>
    <row r="1220" spans="1:10" x14ac:dyDescent="0.3">
      <c r="A1220" s="4"/>
      <c r="B1220" s="10"/>
      <c r="E1220" s="4"/>
      <c r="F1220" s="4"/>
      <c r="G1220" s="14"/>
      <c r="H1220" s="13"/>
      <c r="I1220" s="11"/>
      <c r="J1220" s="11"/>
    </row>
    <row r="1221" spans="1:10" x14ac:dyDescent="0.3">
      <c r="A1221" s="4"/>
      <c r="B1221" s="10"/>
      <c r="E1221" s="4"/>
      <c r="F1221" s="4"/>
      <c r="G1221" s="14"/>
      <c r="H1221" s="13"/>
      <c r="I1221" s="11"/>
      <c r="J1221" s="11"/>
    </row>
    <row r="1222" spans="1:10" x14ac:dyDescent="0.3">
      <c r="A1222" s="4"/>
      <c r="B1222" s="10"/>
      <c r="E1222" s="4"/>
      <c r="F1222" s="4"/>
      <c r="G1222" s="14"/>
      <c r="H1222" s="13"/>
      <c r="I1222" s="11"/>
      <c r="J1222" s="11"/>
    </row>
    <row r="1223" spans="1:10" x14ac:dyDescent="0.3">
      <c r="A1223" s="4"/>
      <c r="B1223" s="10"/>
      <c r="E1223" s="4"/>
      <c r="F1223" s="4"/>
      <c r="G1223" s="14"/>
      <c r="H1223" s="13"/>
      <c r="I1223" s="11"/>
      <c r="J1223" s="11"/>
    </row>
    <row r="1224" spans="1:10" x14ac:dyDescent="0.3">
      <c r="A1224" s="4"/>
      <c r="B1224" s="10"/>
      <c r="E1224" s="4"/>
      <c r="F1224" s="4"/>
      <c r="G1224" s="14"/>
      <c r="H1224" s="13"/>
      <c r="I1224" s="11"/>
      <c r="J1224" s="11"/>
    </row>
    <row r="1225" spans="1:10" x14ac:dyDescent="0.3">
      <c r="A1225" s="4"/>
      <c r="B1225" s="10"/>
      <c r="E1225" s="4"/>
      <c r="F1225" s="4"/>
      <c r="G1225" s="14"/>
      <c r="H1225" s="13"/>
      <c r="I1225" s="11"/>
      <c r="J1225" s="11"/>
    </row>
    <row r="1226" spans="1:10" x14ac:dyDescent="0.3">
      <c r="A1226" s="4"/>
      <c r="B1226" s="10"/>
      <c r="E1226" s="4"/>
      <c r="F1226" s="4"/>
      <c r="G1226" s="14"/>
      <c r="H1226" s="13"/>
      <c r="I1226" s="11"/>
      <c r="J1226" s="11"/>
    </row>
    <row r="1227" spans="1:10" x14ac:dyDescent="0.3">
      <c r="A1227" s="4"/>
      <c r="B1227" s="10"/>
      <c r="E1227" s="4"/>
      <c r="F1227" s="4"/>
      <c r="G1227" s="14"/>
      <c r="H1227" s="13"/>
      <c r="I1227" s="11"/>
      <c r="J1227" s="11"/>
    </row>
    <row r="1228" spans="1:10" x14ac:dyDescent="0.3">
      <c r="A1228" s="4"/>
      <c r="B1228" s="10"/>
      <c r="E1228" s="4"/>
      <c r="F1228" s="4"/>
      <c r="G1228" s="14"/>
      <c r="H1228" s="13"/>
      <c r="I1228" s="11"/>
      <c r="J1228" s="11"/>
    </row>
    <row r="1229" spans="1:10" x14ac:dyDescent="0.3">
      <c r="A1229" s="4"/>
      <c r="B1229" s="10"/>
      <c r="E1229" s="4"/>
      <c r="F1229" s="4"/>
      <c r="G1229" s="14"/>
      <c r="H1229" s="13"/>
      <c r="I1229" s="11"/>
      <c r="J1229" s="11"/>
    </row>
    <row r="1230" spans="1:10" x14ac:dyDescent="0.3">
      <c r="A1230" s="4"/>
      <c r="B1230" s="10"/>
      <c r="E1230" s="4"/>
      <c r="F1230" s="4"/>
      <c r="G1230" s="14"/>
      <c r="H1230" s="13"/>
      <c r="I1230" s="11"/>
      <c r="J1230" s="11"/>
    </row>
    <row r="1231" spans="1:10" x14ac:dyDescent="0.3">
      <c r="A1231" s="4"/>
      <c r="B1231" s="10"/>
      <c r="E1231" s="4"/>
      <c r="F1231" s="4"/>
      <c r="G1231" s="14"/>
      <c r="H1231" s="13"/>
      <c r="I1231" s="11"/>
      <c r="J1231" s="11"/>
    </row>
    <row r="1232" spans="1:10" x14ac:dyDescent="0.3">
      <c r="A1232" s="4"/>
      <c r="B1232" s="10"/>
      <c r="E1232" s="4"/>
      <c r="F1232" s="4"/>
      <c r="G1232" s="14"/>
      <c r="H1232" s="13"/>
      <c r="I1232" s="11"/>
      <c r="J1232" s="11"/>
    </row>
    <row r="1233" spans="1:10" x14ac:dyDescent="0.3">
      <c r="A1233" s="4"/>
      <c r="B1233" s="10"/>
      <c r="E1233" s="4"/>
      <c r="F1233" s="4"/>
      <c r="G1233" s="14"/>
      <c r="H1233" s="13"/>
      <c r="I1233" s="11"/>
      <c r="J1233" s="11"/>
    </row>
    <row r="1234" spans="1:10" x14ac:dyDescent="0.3">
      <c r="A1234" s="4"/>
      <c r="B1234" s="10"/>
      <c r="E1234" s="4"/>
      <c r="F1234" s="4"/>
      <c r="G1234" s="14"/>
      <c r="H1234" s="13"/>
      <c r="I1234" s="11"/>
      <c r="J1234" s="1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6"/>
  <sheetViews>
    <sheetView workbookViewId="0">
      <selection activeCell="D1" sqref="D1"/>
    </sheetView>
  </sheetViews>
  <sheetFormatPr baseColWidth="10" defaultRowHeight="14.4" x14ac:dyDescent="0.3"/>
  <cols>
    <col min="2" max="2" width="10.6640625" bestFit="1" customWidth="1"/>
    <col min="3" max="3" width="34.33203125" bestFit="1" customWidth="1"/>
    <col min="7" max="7" width="41" bestFit="1" customWidth="1"/>
  </cols>
  <sheetData>
    <row r="1" spans="1:7" ht="15" thickBot="1" x14ac:dyDescent="0.35">
      <c r="A1" s="9" t="s">
        <v>3</v>
      </c>
      <c r="B1" s="9" t="s">
        <v>5</v>
      </c>
      <c r="C1" s="9" t="s">
        <v>4</v>
      </c>
      <c r="D1" s="9" t="s">
        <v>28</v>
      </c>
      <c r="E1" s="9" t="s">
        <v>29</v>
      </c>
      <c r="G1" s="9" t="s">
        <v>30</v>
      </c>
    </row>
    <row r="2" spans="1:7" x14ac:dyDescent="0.3">
      <c r="A2">
        <v>20167</v>
      </c>
      <c r="B2" t="s">
        <v>52</v>
      </c>
      <c r="C2" t="s">
        <v>773</v>
      </c>
      <c r="D2">
        <f>IF(A2=Recherche!$I$33,1,0)</f>
        <v>0</v>
      </c>
      <c r="E2">
        <f>IF(D2=0,0,SUM($D$2:D2))</f>
        <v>0</v>
      </c>
      <c r="G2">
        <f>SUM(D2:D35600)</f>
        <v>0</v>
      </c>
    </row>
    <row r="3" spans="1:7" x14ac:dyDescent="0.3">
      <c r="A3">
        <v>20167</v>
      </c>
      <c r="B3" t="s">
        <v>54</v>
      </c>
      <c r="C3" t="s">
        <v>774</v>
      </c>
      <c r="D3">
        <f>IF(A3=Recherche!$I$33,1,0)</f>
        <v>0</v>
      </c>
      <c r="E3">
        <f>IF(D3=0,0,SUM($D$2:D3))</f>
        <v>0</v>
      </c>
    </row>
    <row r="4" spans="1:7" x14ac:dyDescent="0.3">
      <c r="A4">
        <v>20000</v>
      </c>
      <c r="B4" t="s">
        <v>54</v>
      </c>
      <c r="C4" t="s">
        <v>774</v>
      </c>
      <c r="D4">
        <f>IF(A4=Recherche!$I$33,1,0)</f>
        <v>0</v>
      </c>
      <c r="E4">
        <f>IF(D4=0,0,SUM($D$2:D4))</f>
        <v>0</v>
      </c>
    </row>
    <row r="5" spans="1:7" x14ac:dyDescent="0.3">
      <c r="A5">
        <v>20090</v>
      </c>
      <c r="B5" t="s">
        <v>54</v>
      </c>
      <c r="C5" t="s">
        <v>774</v>
      </c>
      <c r="D5">
        <f>IF(A5=Recherche!$I$33,1,0)</f>
        <v>0</v>
      </c>
      <c r="E5">
        <f>IF(D5=0,0,SUM($D$2:D5))</f>
        <v>0</v>
      </c>
    </row>
    <row r="6" spans="1:7" x14ac:dyDescent="0.3">
      <c r="A6">
        <v>20167</v>
      </c>
      <c r="B6" t="s">
        <v>56</v>
      </c>
      <c r="C6" t="s">
        <v>775</v>
      </c>
      <c r="D6">
        <f>IF(A6=Recherche!$I$33,1,0)</f>
        <v>0</v>
      </c>
      <c r="E6">
        <f>IF(D6=0,0,SUM($D$2:D6))</f>
        <v>0</v>
      </c>
    </row>
    <row r="7" spans="1:7" x14ac:dyDescent="0.3">
      <c r="A7">
        <v>20128</v>
      </c>
      <c r="B7" t="s">
        <v>58</v>
      </c>
      <c r="C7" t="s">
        <v>776</v>
      </c>
      <c r="D7">
        <f>IF(A7=Recherche!$I$33,1,0)</f>
        <v>0</v>
      </c>
      <c r="E7">
        <f>IF(D7=0,0,SUM($D$2:D7))</f>
        <v>0</v>
      </c>
    </row>
    <row r="8" spans="1:7" x14ac:dyDescent="0.3">
      <c r="A8">
        <v>20166</v>
      </c>
      <c r="B8" t="s">
        <v>58</v>
      </c>
      <c r="C8" t="s">
        <v>776</v>
      </c>
      <c r="D8">
        <f>IF(A8=Recherche!$I$33,1,0)</f>
        <v>0</v>
      </c>
      <c r="E8">
        <f>IF(D8=0,0,SUM($D$2:D8))</f>
        <v>0</v>
      </c>
    </row>
    <row r="9" spans="1:7" x14ac:dyDescent="0.3">
      <c r="A9">
        <v>20112</v>
      </c>
      <c r="B9" t="s">
        <v>60</v>
      </c>
      <c r="C9" t="s">
        <v>777</v>
      </c>
      <c r="D9">
        <f>IF(A9=Recherche!$I$33,1,0)</f>
        <v>0</v>
      </c>
      <c r="E9">
        <f>IF(D9=0,0,SUM($D$2:D9))</f>
        <v>0</v>
      </c>
    </row>
    <row r="10" spans="1:7" x14ac:dyDescent="0.3">
      <c r="A10">
        <v>20151</v>
      </c>
      <c r="B10" t="s">
        <v>62</v>
      </c>
      <c r="C10" t="s">
        <v>778</v>
      </c>
      <c r="D10">
        <f>IF(A10=Recherche!$I$33,1,0)</f>
        <v>0</v>
      </c>
      <c r="E10">
        <f>IF(D10=0,0,SUM($D$2:D10))</f>
        <v>0</v>
      </c>
    </row>
    <row r="11" spans="1:7" x14ac:dyDescent="0.3">
      <c r="A11">
        <v>20167</v>
      </c>
      <c r="B11" t="s">
        <v>64</v>
      </c>
      <c r="C11" t="s">
        <v>779</v>
      </c>
      <c r="D11">
        <f>IF(A11=Recherche!$I$33,1,0)</f>
        <v>0</v>
      </c>
      <c r="E11">
        <f>IF(D11=0,0,SUM($D$2:D11))</f>
        <v>0</v>
      </c>
    </row>
    <row r="12" spans="1:7" x14ac:dyDescent="0.3">
      <c r="A12">
        <v>20110</v>
      </c>
      <c r="B12" t="s">
        <v>66</v>
      </c>
      <c r="C12" t="s">
        <v>780</v>
      </c>
      <c r="D12">
        <f>IF(A12=Recherche!$I$33,1,0)</f>
        <v>0</v>
      </c>
      <c r="E12">
        <f>IF(D12=0,0,SUM($D$2:D12))</f>
        <v>0</v>
      </c>
    </row>
    <row r="13" spans="1:7" x14ac:dyDescent="0.3">
      <c r="A13">
        <v>20160</v>
      </c>
      <c r="B13" t="s">
        <v>68</v>
      </c>
      <c r="C13" t="s">
        <v>781</v>
      </c>
      <c r="D13">
        <f>IF(A13=Recherche!$I$33,1,0)</f>
        <v>0</v>
      </c>
      <c r="E13">
        <f>IF(D13=0,0,SUM($D$2:D13))</f>
        <v>0</v>
      </c>
    </row>
    <row r="14" spans="1:7" x14ac:dyDescent="0.3">
      <c r="A14">
        <v>20140</v>
      </c>
      <c r="B14" t="s">
        <v>70</v>
      </c>
      <c r="C14" t="s">
        <v>782</v>
      </c>
      <c r="D14">
        <f>IF(A14=Recherche!$I$33,1,0)</f>
        <v>0</v>
      </c>
      <c r="E14">
        <f>IF(D14=0,0,SUM($D$2:D14))</f>
        <v>0</v>
      </c>
    </row>
    <row r="15" spans="1:7" x14ac:dyDescent="0.3">
      <c r="A15">
        <v>20151</v>
      </c>
      <c r="B15" t="s">
        <v>72</v>
      </c>
      <c r="C15" t="s">
        <v>783</v>
      </c>
      <c r="D15">
        <f>IF(A15=Recherche!$I$33,1,0)</f>
        <v>0</v>
      </c>
      <c r="E15">
        <f>IF(D15=0,0,SUM($D$2:D15))</f>
        <v>0</v>
      </c>
    </row>
    <row r="16" spans="1:7" x14ac:dyDescent="0.3">
      <c r="A16">
        <v>20116</v>
      </c>
      <c r="B16" t="s">
        <v>74</v>
      </c>
      <c r="C16" t="s">
        <v>784</v>
      </c>
      <c r="D16">
        <f>IF(A16=Recherche!$I$33,1,0)</f>
        <v>0</v>
      </c>
      <c r="E16">
        <f>IF(D16=0,0,SUM($D$2:D16))</f>
        <v>0</v>
      </c>
    </row>
    <row r="17" spans="1:5" x14ac:dyDescent="0.3">
      <c r="A17">
        <v>20190</v>
      </c>
      <c r="B17" t="s">
        <v>76</v>
      </c>
      <c r="C17" t="s">
        <v>785</v>
      </c>
      <c r="D17">
        <f>IF(A17=Recherche!$I$33,1,0)</f>
        <v>0</v>
      </c>
      <c r="E17">
        <f>IF(D17=0,0,SUM($D$2:D17))</f>
        <v>0</v>
      </c>
    </row>
    <row r="18" spans="1:5" x14ac:dyDescent="0.3">
      <c r="A18">
        <v>20121</v>
      </c>
      <c r="B18" t="s">
        <v>78</v>
      </c>
      <c r="C18" t="s">
        <v>786</v>
      </c>
      <c r="D18">
        <f>IF(A18=Recherche!$I$33,1,0)</f>
        <v>0</v>
      </c>
      <c r="E18">
        <f>IF(D18=0,0,SUM($D$2:D18))</f>
        <v>0</v>
      </c>
    </row>
    <row r="19" spans="1:5" x14ac:dyDescent="0.3">
      <c r="A19">
        <v>20160</v>
      </c>
      <c r="B19" t="s">
        <v>80</v>
      </c>
      <c r="C19" t="s">
        <v>787</v>
      </c>
      <c r="D19">
        <f>IF(A19=Recherche!$I$33,1,0)</f>
        <v>0</v>
      </c>
      <c r="E19">
        <f>IF(D19=0,0,SUM($D$2:D19))</f>
        <v>0</v>
      </c>
    </row>
    <row r="20" spans="1:5" x14ac:dyDescent="0.3">
      <c r="A20">
        <v>20119</v>
      </c>
      <c r="B20" t="s">
        <v>82</v>
      </c>
      <c r="C20" t="s">
        <v>788</v>
      </c>
      <c r="D20">
        <f>IF(A20=Recherche!$I$33,1,0)</f>
        <v>0</v>
      </c>
      <c r="E20">
        <f>IF(D20=0,0,SUM($D$2:D20))</f>
        <v>0</v>
      </c>
    </row>
    <row r="21" spans="1:5" x14ac:dyDescent="0.3">
      <c r="A21">
        <v>20129</v>
      </c>
      <c r="B21" t="s">
        <v>86</v>
      </c>
      <c r="C21" t="s">
        <v>789</v>
      </c>
      <c r="D21">
        <f>IF(A21=Recherche!$I$33,1,0)</f>
        <v>0</v>
      </c>
      <c r="E21">
        <f>IF(D21=0,0,SUM($D$2:D21))</f>
        <v>0</v>
      </c>
    </row>
    <row r="22" spans="1:5" x14ac:dyDescent="0.3">
      <c r="A22">
        <v>20110</v>
      </c>
      <c r="B22" t="s">
        <v>88</v>
      </c>
      <c r="C22" t="s">
        <v>790</v>
      </c>
      <c r="D22">
        <f>IF(A22=Recherche!$I$33,1,0)</f>
        <v>0</v>
      </c>
      <c r="E22">
        <f>IF(D22=0,0,SUM($D$2:D22))</f>
        <v>0</v>
      </c>
    </row>
    <row r="23" spans="1:5" x14ac:dyDescent="0.3">
      <c r="A23">
        <v>20100</v>
      </c>
      <c r="B23" t="s">
        <v>90</v>
      </c>
      <c r="C23" t="s">
        <v>791</v>
      </c>
      <c r="D23">
        <f>IF(A23=Recherche!$I$33,1,0)</f>
        <v>0</v>
      </c>
      <c r="E23">
        <f>IF(D23=0,0,SUM($D$2:D23))</f>
        <v>0</v>
      </c>
    </row>
    <row r="24" spans="1:5" x14ac:dyDescent="0.3">
      <c r="A24">
        <v>20136</v>
      </c>
      <c r="B24" t="s">
        <v>92</v>
      </c>
      <c r="C24" t="s">
        <v>792</v>
      </c>
      <c r="D24">
        <f>IF(A24=Recherche!$I$33,1,0)</f>
        <v>0</v>
      </c>
      <c r="E24">
        <f>IF(D24=0,0,SUM($D$2:D24))</f>
        <v>0</v>
      </c>
    </row>
    <row r="25" spans="1:5" x14ac:dyDescent="0.3">
      <c r="A25">
        <v>20169</v>
      </c>
      <c r="B25" t="s">
        <v>94</v>
      </c>
      <c r="C25" t="s">
        <v>793</v>
      </c>
      <c r="D25">
        <f>IF(A25=Recherche!$I$33,1,0)</f>
        <v>0</v>
      </c>
      <c r="E25">
        <f>IF(D25=0,0,SUM($D$2:D25))</f>
        <v>0</v>
      </c>
    </row>
    <row r="26" spans="1:5" x14ac:dyDescent="0.3">
      <c r="A26">
        <v>20111</v>
      </c>
      <c r="B26" t="s">
        <v>96</v>
      </c>
      <c r="C26" t="s">
        <v>794</v>
      </c>
      <c r="D26">
        <f>IF(A26=Recherche!$I$33,1,0)</f>
        <v>0</v>
      </c>
      <c r="E26">
        <f>IF(D26=0,0,SUM($D$2:D26))</f>
        <v>0</v>
      </c>
    </row>
    <row r="27" spans="1:5" x14ac:dyDescent="0.3">
      <c r="A27">
        <v>20142</v>
      </c>
      <c r="B27" t="s">
        <v>98</v>
      </c>
      <c r="C27" t="s">
        <v>795</v>
      </c>
      <c r="D27">
        <f>IF(A27=Recherche!$I$33,1,0)</f>
        <v>0</v>
      </c>
      <c r="E27">
        <f>IF(D27=0,0,SUM($D$2:D27))</f>
        <v>0</v>
      </c>
    </row>
    <row r="28" spans="1:5" x14ac:dyDescent="0.3">
      <c r="A28">
        <v>20151</v>
      </c>
      <c r="B28" t="s">
        <v>100</v>
      </c>
      <c r="C28" t="s">
        <v>796</v>
      </c>
      <c r="D28">
        <f>IF(A28=Recherche!$I$33,1,0)</f>
        <v>0</v>
      </c>
      <c r="E28">
        <f>IF(D28=0,0,SUM($D$2:D28))</f>
        <v>0</v>
      </c>
    </row>
    <row r="29" spans="1:5" x14ac:dyDescent="0.3">
      <c r="A29">
        <v>20170</v>
      </c>
      <c r="B29" t="s">
        <v>102</v>
      </c>
      <c r="C29" t="s">
        <v>797</v>
      </c>
      <c r="D29">
        <f>IF(A29=Recherche!$I$33,1,0)</f>
        <v>0</v>
      </c>
      <c r="E29">
        <f>IF(D29=0,0,SUM($D$2:D29))</f>
        <v>0</v>
      </c>
    </row>
    <row r="30" spans="1:5" x14ac:dyDescent="0.3">
      <c r="A30">
        <v>20133</v>
      </c>
      <c r="B30" t="s">
        <v>104</v>
      </c>
      <c r="C30" t="s">
        <v>798</v>
      </c>
      <c r="D30">
        <f>IF(A30=Recherche!$I$33,1,0)</f>
        <v>0</v>
      </c>
      <c r="E30">
        <f>IF(D30=0,0,SUM($D$2:D30))</f>
        <v>0</v>
      </c>
    </row>
    <row r="31" spans="1:5" x14ac:dyDescent="0.3">
      <c r="A31">
        <v>20190</v>
      </c>
      <c r="B31" t="s">
        <v>106</v>
      </c>
      <c r="C31" t="s">
        <v>799</v>
      </c>
      <c r="D31">
        <f>IF(A31=Recherche!$I$33,1,0)</f>
        <v>0</v>
      </c>
      <c r="E31">
        <f>IF(D31=0,0,SUM($D$2:D31))</f>
        <v>0</v>
      </c>
    </row>
    <row r="32" spans="1:5" x14ac:dyDescent="0.3">
      <c r="A32">
        <v>20130</v>
      </c>
      <c r="B32" t="s">
        <v>108</v>
      </c>
      <c r="C32" t="s">
        <v>800</v>
      </c>
      <c r="D32">
        <f>IF(A32=Recherche!$I$33,1,0)</f>
        <v>0</v>
      </c>
      <c r="E32">
        <f>IF(D32=0,0,SUM($D$2:D32))</f>
        <v>0</v>
      </c>
    </row>
    <row r="33" spans="1:5" x14ac:dyDescent="0.3">
      <c r="A33">
        <v>20164</v>
      </c>
      <c r="B33" t="s">
        <v>110</v>
      </c>
      <c r="C33" t="s">
        <v>801</v>
      </c>
      <c r="D33">
        <f>IF(A33=Recherche!$I$33,1,0)</f>
        <v>0</v>
      </c>
      <c r="E33">
        <f>IF(D33=0,0,SUM($D$2:D33))</f>
        <v>0</v>
      </c>
    </row>
    <row r="34" spans="1:5" x14ac:dyDescent="0.3">
      <c r="A34">
        <v>20111</v>
      </c>
      <c r="B34" t="s">
        <v>112</v>
      </c>
      <c r="C34" t="s">
        <v>802</v>
      </c>
      <c r="D34">
        <f>IF(A34=Recherche!$I$33,1,0)</f>
        <v>0</v>
      </c>
      <c r="E34">
        <f>IF(D34=0,0,SUM($D$2:D34))</f>
        <v>0</v>
      </c>
    </row>
    <row r="35" spans="1:5" x14ac:dyDescent="0.3">
      <c r="A35">
        <v>20140</v>
      </c>
      <c r="B35" t="s">
        <v>114</v>
      </c>
      <c r="C35" t="s">
        <v>803</v>
      </c>
      <c r="D35">
        <f>IF(A35=Recherche!$I$33,1,0)</f>
        <v>0</v>
      </c>
      <c r="E35">
        <f>IF(D35=0,0,SUM($D$2:D35))</f>
        <v>0</v>
      </c>
    </row>
    <row r="36" spans="1:5" x14ac:dyDescent="0.3">
      <c r="A36">
        <v>20117</v>
      </c>
      <c r="B36" t="s">
        <v>116</v>
      </c>
      <c r="C36" t="s">
        <v>804</v>
      </c>
      <c r="D36">
        <f>IF(A36=Recherche!$I$33,1,0)</f>
        <v>0</v>
      </c>
      <c r="E36">
        <f>IF(D36=0,0,SUM($D$2:D36))</f>
        <v>0</v>
      </c>
    </row>
    <row r="37" spans="1:5" x14ac:dyDescent="0.3">
      <c r="A37">
        <v>20134</v>
      </c>
      <c r="B37" t="s">
        <v>118</v>
      </c>
      <c r="C37" t="s">
        <v>805</v>
      </c>
      <c r="D37">
        <f>IF(A37=Recherche!$I$33,1,0)</f>
        <v>0</v>
      </c>
      <c r="E37">
        <f>IF(D37=0,0,SUM($D$2:D37))</f>
        <v>0</v>
      </c>
    </row>
    <row r="38" spans="1:5" x14ac:dyDescent="0.3">
      <c r="A38">
        <v>20160</v>
      </c>
      <c r="B38" t="s">
        <v>120</v>
      </c>
      <c r="C38" t="s">
        <v>806</v>
      </c>
      <c r="D38">
        <f>IF(A38=Recherche!$I$33,1,0)</f>
        <v>0</v>
      </c>
      <c r="E38">
        <f>IF(D38=0,0,SUM($D$2:D38))</f>
        <v>0</v>
      </c>
    </row>
    <row r="39" spans="1:5" x14ac:dyDescent="0.3">
      <c r="A39">
        <v>20118</v>
      </c>
      <c r="B39" t="s">
        <v>120</v>
      </c>
      <c r="C39" t="s">
        <v>806</v>
      </c>
      <c r="D39">
        <f>IF(A39=Recherche!$I$33,1,0)</f>
        <v>0</v>
      </c>
      <c r="E39">
        <f>IF(D39=0,0,SUM($D$2:D39))</f>
        <v>0</v>
      </c>
    </row>
    <row r="40" spans="1:5" x14ac:dyDescent="0.3">
      <c r="A40">
        <v>20123</v>
      </c>
      <c r="B40" t="s">
        <v>122</v>
      </c>
      <c r="C40" t="s">
        <v>807</v>
      </c>
      <c r="D40">
        <f>IF(A40=Recherche!$I$33,1,0)</f>
        <v>0</v>
      </c>
      <c r="E40">
        <f>IF(D40=0,0,SUM($D$2:D40))</f>
        <v>0</v>
      </c>
    </row>
    <row r="41" spans="1:5" x14ac:dyDescent="0.3">
      <c r="A41">
        <v>20166</v>
      </c>
      <c r="B41" t="s">
        <v>122</v>
      </c>
      <c r="C41" t="s">
        <v>807</v>
      </c>
      <c r="D41">
        <f>IF(A41=Recherche!$I$33,1,0)</f>
        <v>0</v>
      </c>
      <c r="E41">
        <f>IF(D41=0,0,SUM($D$2:D41))</f>
        <v>0</v>
      </c>
    </row>
    <row r="42" spans="1:5" x14ac:dyDescent="0.3">
      <c r="A42">
        <v>20135</v>
      </c>
      <c r="B42" t="s">
        <v>124</v>
      </c>
      <c r="C42" t="s">
        <v>808</v>
      </c>
      <c r="D42">
        <f>IF(A42=Recherche!$I$33,1,0)</f>
        <v>0</v>
      </c>
      <c r="E42">
        <f>IF(D42=0,0,SUM($D$2:D42))</f>
        <v>0</v>
      </c>
    </row>
    <row r="43" spans="1:5" x14ac:dyDescent="0.3">
      <c r="A43">
        <v>20168</v>
      </c>
      <c r="B43" t="s">
        <v>126</v>
      </c>
      <c r="C43" t="s">
        <v>809</v>
      </c>
      <c r="D43">
        <f>IF(A43=Recherche!$I$33,1,0)</f>
        <v>0</v>
      </c>
      <c r="E43">
        <f>IF(D43=0,0,SUM($D$2:D43))</f>
        <v>0</v>
      </c>
    </row>
    <row r="44" spans="1:5" x14ac:dyDescent="0.3">
      <c r="A44">
        <v>20138</v>
      </c>
      <c r="B44" t="s">
        <v>128</v>
      </c>
      <c r="C44" t="s">
        <v>810</v>
      </c>
      <c r="D44">
        <f>IF(A44=Recherche!$I$33,1,0)</f>
        <v>0</v>
      </c>
      <c r="E44">
        <f>IF(D44=0,0,SUM($D$2:D44))</f>
        <v>0</v>
      </c>
    </row>
    <row r="45" spans="1:5" x14ac:dyDescent="0.3">
      <c r="A45">
        <v>20148</v>
      </c>
      <c r="B45" t="s">
        <v>130</v>
      </c>
      <c r="C45" t="s">
        <v>811</v>
      </c>
      <c r="D45">
        <f>IF(A45=Recherche!$I$33,1,0)</f>
        <v>0</v>
      </c>
      <c r="E45">
        <f>IF(D45=0,0,SUM($D$2:D45))</f>
        <v>0</v>
      </c>
    </row>
    <row r="46" spans="1:5" x14ac:dyDescent="0.3">
      <c r="A46">
        <v>20126</v>
      </c>
      <c r="B46" t="s">
        <v>132</v>
      </c>
      <c r="C46" t="s">
        <v>812</v>
      </c>
      <c r="D46">
        <f>IF(A46=Recherche!$I$33,1,0)</f>
        <v>0</v>
      </c>
      <c r="E46">
        <f>IF(D46=0,0,SUM($D$2:D46))</f>
        <v>0</v>
      </c>
    </row>
    <row r="47" spans="1:5" x14ac:dyDescent="0.3">
      <c r="A47">
        <v>20167</v>
      </c>
      <c r="B47" t="s">
        <v>134</v>
      </c>
      <c r="C47" t="s">
        <v>813</v>
      </c>
      <c r="D47">
        <f>IF(A47=Recherche!$I$33,1,0)</f>
        <v>0</v>
      </c>
      <c r="E47">
        <f>IF(D47=0,0,SUM($D$2:D47))</f>
        <v>0</v>
      </c>
    </row>
    <row r="48" spans="1:5" x14ac:dyDescent="0.3">
      <c r="A48">
        <v>20117</v>
      </c>
      <c r="B48" t="s">
        <v>136</v>
      </c>
      <c r="C48" t="s">
        <v>814</v>
      </c>
      <c r="D48">
        <f>IF(A48=Recherche!$I$33,1,0)</f>
        <v>0</v>
      </c>
      <c r="E48">
        <f>IF(D48=0,0,SUM($D$2:D48))</f>
        <v>0</v>
      </c>
    </row>
    <row r="49" spans="1:5" x14ac:dyDescent="0.3">
      <c r="A49">
        <v>20126</v>
      </c>
      <c r="B49" t="s">
        <v>138</v>
      </c>
      <c r="C49" t="s">
        <v>815</v>
      </c>
      <c r="D49">
        <f>IF(A49=Recherche!$I$33,1,0)</f>
        <v>0</v>
      </c>
      <c r="E49">
        <f>IF(D49=0,0,SUM($D$2:D49))</f>
        <v>0</v>
      </c>
    </row>
    <row r="50" spans="1:5" x14ac:dyDescent="0.3">
      <c r="A50">
        <v>20114</v>
      </c>
      <c r="B50" t="s">
        <v>140</v>
      </c>
      <c r="C50" t="s">
        <v>816</v>
      </c>
      <c r="D50">
        <f>IF(A50=Recherche!$I$33,1,0)</f>
        <v>0</v>
      </c>
      <c r="E50">
        <f>IF(D50=0,0,SUM($D$2:D50))</f>
        <v>0</v>
      </c>
    </row>
    <row r="51" spans="1:5" x14ac:dyDescent="0.3">
      <c r="A51">
        <v>20100</v>
      </c>
      <c r="B51" t="s">
        <v>142</v>
      </c>
      <c r="C51" t="s">
        <v>817</v>
      </c>
      <c r="D51">
        <f>IF(A51=Recherche!$I$33,1,0)</f>
        <v>0</v>
      </c>
      <c r="E51">
        <f>IF(D51=0,0,SUM($D$2:D51))</f>
        <v>0</v>
      </c>
    </row>
    <row r="52" spans="1:5" x14ac:dyDescent="0.3">
      <c r="A52">
        <v>20190</v>
      </c>
      <c r="B52" t="s">
        <v>144</v>
      </c>
      <c r="C52" t="s">
        <v>818</v>
      </c>
      <c r="D52">
        <f>IF(A52=Recherche!$I$33,1,0)</f>
        <v>0</v>
      </c>
      <c r="E52">
        <f>IF(D52=0,0,SUM($D$2:D52))</f>
        <v>0</v>
      </c>
    </row>
    <row r="53" spans="1:5" x14ac:dyDescent="0.3">
      <c r="A53">
        <v>20143</v>
      </c>
      <c r="B53" t="s">
        <v>146</v>
      </c>
      <c r="C53" t="s">
        <v>819</v>
      </c>
      <c r="D53">
        <f>IF(A53=Recherche!$I$33,1,0)</f>
        <v>0</v>
      </c>
      <c r="E53">
        <f>IF(D53=0,0,SUM($D$2:D53))</f>
        <v>0</v>
      </c>
    </row>
    <row r="54" spans="1:5" x14ac:dyDescent="0.3">
      <c r="A54">
        <v>20157</v>
      </c>
      <c r="B54" t="s">
        <v>148</v>
      </c>
      <c r="C54" t="s">
        <v>820</v>
      </c>
      <c r="D54">
        <f>IF(A54=Recherche!$I$33,1,0)</f>
        <v>0</v>
      </c>
      <c r="E54">
        <f>IF(D54=0,0,SUM($D$2:D54))</f>
        <v>0</v>
      </c>
    </row>
    <row r="55" spans="1:5" x14ac:dyDescent="0.3">
      <c r="A55">
        <v>20100</v>
      </c>
      <c r="B55" t="s">
        <v>150</v>
      </c>
      <c r="C55" t="s">
        <v>821</v>
      </c>
      <c r="D55">
        <f>IF(A55=Recherche!$I$33,1,0)</f>
        <v>0</v>
      </c>
      <c r="E55">
        <f>IF(D55=0,0,SUM($D$2:D55))</f>
        <v>0</v>
      </c>
    </row>
    <row r="56" spans="1:5" x14ac:dyDescent="0.3">
      <c r="A56">
        <v>20100</v>
      </c>
      <c r="B56" t="s">
        <v>152</v>
      </c>
      <c r="C56" t="s">
        <v>822</v>
      </c>
      <c r="D56">
        <f>IF(A56=Recherche!$I$33,1,0)</f>
        <v>0</v>
      </c>
      <c r="E56">
        <f>IF(D56=0,0,SUM($D$2:D56))</f>
        <v>0</v>
      </c>
    </row>
    <row r="57" spans="1:5" x14ac:dyDescent="0.3">
      <c r="A57">
        <v>20100</v>
      </c>
      <c r="B57" t="s">
        <v>154</v>
      </c>
      <c r="C57" t="s">
        <v>823</v>
      </c>
      <c r="D57">
        <f>IF(A57=Recherche!$I$33,1,0)</f>
        <v>0</v>
      </c>
      <c r="E57">
        <f>IF(D57=0,0,SUM($D$2:D57))</f>
        <v>0</v>
      </c>
    </row>
    <row r="58" spans="1:5" x14ac:dyDescent="0.3">
      <c r="A58">
        <v>20166</v>
      </c>
      <c r="B58" t="s">
        <v>156</v>
      </c>
      <c r="C58" t="s">
        <v>824</v>
      </c>
      <c r="D58">
        <f>IF(A58=Recherche!$I$33,1,0)</f>
        <v>0</v>
      </c>
      <c r="E58">
        <f>IF(D58=0,0,SUM($D$2:D58))</f>
        <v>0</v>
      </c>
    </row>
    <row r="59" spans="1:5" x14ac:dyDescent="0.3">
      <c r="A59">
        <v>20128</v>
      </c>
      <c r="B59" t="s">
        <v>156</v>
      </c>
      <c r="C59" t="s">
        <v>824</v>
      </c>
      <c r="D59">
        <f>IF(A59=Recherche!$I$33,1,0)</f>
        <v>0</v>
      </c>
      <c r="E59">
        <f>IF(D59=0,0,SUM($D$2:D59))</f>
        <v>0</v>
      </c>
    </row>
    <row r="60" spans="1:5" x14ac:dyDescent="0.3">
      <c r="A60">
        <v>20160</v>
      </c>
      <c r="B60" t="s">
        <v>158</v>
      </c>
      <c r="C60" t="s">
        <v>825</v>
      </c>
      <c r="D60">
        <f>IF(A60=Recherche!$I$33,1,0)</f>
        <v>0</v>
      </c>
      <c r="E60">
        <f>IF(D60=0,0,SUM($D$2:D60))</f>
        <v>0</v>
      </c>
    </row>
    <row r="61" spans="1:5" x14ac:dyDescent="0.3">
      <c r="A61">
        <v>20128</v>
      </c>
      <c r="B61" t="s">
        <v>160</v>
      </c>
      <c r="C61" t="s">
        <v>826</v>
      </c>
      <c r="D61">
        <f>IF(A61=Recherche!$I$33,1,0)</f>
        <v>0</v>
      </c>
      <c r="E61">
        <f>IF(D61=0,0,SUM($D$2:D61))</f>
        <v>0</v>
      </c>
    </row>
    <row r="62" spans="1:5" x14ac:dyDescent="0.3">
      <c r="A62">
        <v>20153</v>
      </c>
      <c r="B62" t="s">
        <v>162</v>
      </c>
      <c r="C62" t="s">
        <v>827</v>
      </c>
      <c r="D62">
        <f>IF(A62=Recherche!$I$33,1,0)</f>
        <v>0</v>
      </c>
      <c r="E62">
        <f>IF(D62=0,0,SUM($D$2:D62))</f>
        <v>0</v>
      </c>
    </row>
    <row r="63" spans="1:5" x14ac:dyDescent="0.3">
      <c r="A63">
        <v>20137</v>
      </c>
      <c r="B63" t="s">
        <v>164</v>
      </c>
      <c r="C63" t="s">
        <v>828</v>
      </c>
      <c r="D63">
        <f>IF(A63=Recherche!$I$33,1,0)</f>
        <v>0</v>
      </c>
      <c r="E63">
        <f>IF(D63=0,0,SUM($D$2:D63))</f>
        <v>0</v>
      </c>
    </row>
    <row r="64" spans="1:5" x14ac:dyDescent="0.3">
      <c r="A64">
        <v>20160</v>
      </c>
      <c r="B64" t="s">
        <v>166</v>
      </c>
      <c r="C64" t="s">
        <v>829</v>
      </c>
      <c r="D64">
        <f>IF(A64=Recherche!$I$33,1,0)</f>
        <v>0</v>
      </c>
      <c r="E64">
        <f>IF(D64=0,0,SUM($D$2:D64))</f>
        <v>0</v>
      </c>
    </row>
    <row r="65" spans="1:5" x14ac:dyDescent="0.3">
      <c r="A65">
        <v>20170</v>
      </c>
      <c r="B65" t="s">
        <v>168</v>
      </c>
      <c r="C65" t="s">
        <v>830</v>
      </c>
      <c r="D65">
        <f>IF(A65=Recherche!$I$33,1,0)</f>
        <v>0</v>
      </c>
      <c r="E65">
        <f>IF(D65=0,0,SUM($D$2:D65))</f>
        <v>0</v>
      </c>
    </row>
    <row r="66" spans="1:5" x14ac:dyDescent="0.3">
      <c r="A66">
        <v>20139</v>
      </c>
      <c r="B66" t="s">
        <v>170</v>
      </c>
      <c r="C66" t="s">
        <v>831</v>
      </c>
      <c r="D66">
        <f>IF(A66=Recherche!$I$33,1,0)</f>
        <v>0</v>
      </c>
      <c r="E66">
        <f>IF(D66=0,0,SUM($D$2:D66))</f>
        <v>0</v>
      </c>
    </row>
    <row r="67" spans="1:5" x14ac:dyDescent="0.3">
      <c r="A67">
        <v>20165</v>
      </c>
      <c r="B67" t="s">
        <v>172</v>
      </c>
      <c r="C67" t="s">
        <v>832</v>
      </c>
      <c r="D67">
        <f>IF(A67=Recherche!$I$33,1,0)</f>
        <v>0</v>
      </c>
      <c r="E67">
        <f>IF(D67=0,0,SUM($D$2:D67))</f>
        <v>0</v>
      </c>
    </row>
    <row r="68" spans="1:5" x14ac:dyDescent="0.3">
      <c r="A68">
        <v>20141</v>
      </c>
      <c r="B68" t="s">
        <v>174</v>
      </c>
      <c r="C68" t="s">
        <v>833</v>
      </c>
      <c r="D68">
        <f>IF(A68=Recherche!$I$33,1,0)</f>
        <v>0</v>
      </c>
      <c r="E68">
        <f>IF(D68=0,0,SUM($D$2:D68))</f>
        <v>0</v>
      </c>
    </row>
    <row r="69" spans="1:5" x14ac:dyDescent="0.3">
      <c r="A69">
        <v>20112</v>
      </c>
      <c r="B69" t="s">
        <v>176</v>
      </c>
      <c r="C69" t="s">
        <v>834</v>
      </c>
      <c r="D69">
        <f>IF(A69=Recherche!$I$33,1,0)</f>
        <v>0</v>
      </c>
      <c r="E69">
        <f>IF(D69=0,0,SUM($D$2:D69))</f>
        <v>0</v>
      </c>
    </row>
    <row r="70" spans="1:5" x14ac:dyDescent="0.3">
      <c r="A70">
        <v>20140</v>
      </c>
      <c r="B70" t="s">
        <v>178</v>
      </c>
      <c r="C70" t="s">
        <v>835</v>
      </c>
      <c r="D70">
        <f>IF(A70=Recherche!$I$33,1,0)</f>
        <v>0</v>
      </c>
      <c r="E70">
        <f>IF(D70=0,0,SUM($D$2:D70))</f>
        <v>0</v>
      </c>
    </row>
    <row r="71" spans="1:5" x14ac:dyDescent="0.3">
      <c r="A71">
        <v>20171</v>
      </c>
      <c r="B71" t="s">
        <v>180</v>
      </c>
      <c r="C71" t="s">
        <v>836</v>
      </c>
      <c r="D71">
        <f>IF(A71=Recherche!$I$33,1,0)</f>
        <v>0</v>
      </c>
      <c r="E71">
        <f>IF(D71=0,0,SUM($D$2:D71))</f>
        <v>0</v>
      </c>
    </row>
    <row r="72" spans="1:5" x14ac:dyDescent="0.3">
      <c r="A72">
        <v>20160</v>
      </c>
      <c r="B72" t="s">
        <v>182</v>
      </c>
      <c r="C72" t="s">
        <v>837</v>
      </c>
      <c r="D72">
        <f>IF(A72=Recherche!$I$33,1,0)</f>
        <v>0</v>
      </c>
      <c r="E72">
        <f>IF(D72=0,0,SUM($D$2:D72))</f>
        <v>0</v>
      </c>
    </row>
    <row r="73" spans="1:5" x14ac:dyDescent="0.3">
      <c r="A73">
        <v>20117</v>
      </c>
      <c r="B73" t="s">
        <v>184</v>
      </c>
      <c r="C73" t="s">
        <v>838</v>
      </c>
      <c r="D73">
        <f>IF(A73=Recherche!$I$33,1,0)</f>
        <v>0</v>
      </c>
      <c r="E73">
        <f>IF(D73=0,0,SUM($D$2:D73))</f>
        <v>0</v>
      </c>
    </row>
    <row r="74" spans="1:5" x14ac:dyDescent="0.3">
      <c r="A74">
        <v>20140</v>
      </c>
      <c r="B74" t="s">
        <v>186</v>
      </c>
      <c r="C74" t="s">
        <v>839</v>
      </c>
      <c r="D74">
        <f>IF(A74=Recherche!$I$33,1,0)</f>
        <v>0</v>
      </c>
      <c r="E74">
        <f>IF(D74=0,0,SUM($D$2:D74))</f>
        <v>0</v>
      </c>
    </row>
    <row r="75" spans="1:5" x14ac:dyDescent="0.3">
      <c r="A75">
        <v>20113</v>
      </c>
      <c r="B75" t="s">
        <v>188</v>
      </c>
      <c r="C75" t="s">
        <v>840</v>
      </c>
      <c r="D75">
        <f>IF(A75=Recherche!$I$33,1,0)</f>
        <v>0</v>
      </c>
      <c r="E75">
        <f>IF(D75=0,0,SUM($D$2:D75))</f>
        <v>0</v>
      </c>
    </row>
    <row r="76" spans="1:5" x14ac:dyDescent="0.3">
      <c r="A76">
        <v>20112</v>
      </c>
      <c r="B76" t="s">
        <v>190</v>
      </c>
      <c r="C76" t="s">
        <v>841</v>
      </c>
      <c r="D76">
        <f>IF(A76=Recherche!$I$33,1,0)</f>
        <v>0</v>
      </c>
      <c r="E76">
        <f>IF(D76=0,0,SUM($D$2:D76))</f>
        <v>0</v>
      </c>
    </row>
    <row r="77" spans="1:5" x14ac:dyDescent="0.3">
      <c r="A77">
        <v>20125</v>
      </c>
      <c r="B77" t="s">
        <v>192</v>
      </c>
      <c r="C77" t="s">
        <v>842</v>
      </c>
      <c r="D77">
        <f>IF(A77=Recherche!$I$33,1,0)</f>
        <v>0</v>
      </c>
      <c r="E77">
        <f>IF(D77=0,0,SUM($D$2:D77))</f>
        <v>0</v>
      </c>
    </row>
    <row r="78" spans="1:5" x14ac:dyDescent="0.3">
      <c r="A78">
        <v>20147</v>
      </c>
      <c r="B78" t="s">
        <v>194</v>
      </c>
      <c r="C78" t="s">
        <v>843</v>
      </c>
      <c r="D78">
        <f>IF(A78=Recherche!$I$33,1,0)</f>
        <v>0</v>
      </c>
      <c r="E78">
        <f>IF(D78=0,0,SUM($D$2:D78))</f>
        <v>0</v>
      </c>
    </row>
    <row r="79" spans="1:5" x14ac:dyDescent="0.3">
      <c r="A79">
        <v>20150</v>
      </c>
      <c r="B79" t="s">
        <v>196</v>
      </c>
      <c r="C79" t="s">
        <v>844</v>
      </c>
      <c r="D79">
        <f>IF(A79=Recherche!$I$33,1,0)</f>
        <v>0</v>
      </c>
      <c r="E79">
        <f>IF(D79=0,0,SUM($D$2:D79))</f>
        <v>0</v>
      </c>
    </row>
    <row r="80" spans="1:5" x14ac:dyDescent="0.3">
      <c r="A80">
        <v>20134</v>
      </c>
      <c r="B80" t="s">
        <v>198</v>
      </c>
      <c r="C80" t="s">
        <v>845</v>
      </c>
      <c r="D80">
        <f>IF(A80=Recherche!$I$33,1,0)</f>
        <v>0</v>
      </c>
      <c r="E80">
        <f>IF(D80=0,0,SUM($D$2:D80))</f>
        <v>0</v>
      </c>
    </row>
    <row r="81" spans="1:5" x14ac:dyDescent="0.3">
      <c r="A81">
        <v>20147</v>
      </c>
      <c r="B81" t="s">
        <v>200</v>
      </c>
      <c r="C81" t="s">
        <v>846</v>
      </c>
      <c r="D81">
        <f>IF(A81=Recherche!$I$33,1,0)</f>
        <v>0</v>
      </c>
      <c r="E81">
        <f>IF(D81=0,0,SUM($D$2:D81))</f>
        <v>0</v>
      </c>
    </row>
    <row r="82" spans="1:5" x14ac:dyDescent="0.3">
      <c r="A82">
        <v>20121</v>
      </c>
      <c r="B82" t="s">
        <v>202</v>
      </c>
      <c r="C82" t="s">
        <v>847</v>
      </c>
      <c r="D82">
        <f>IF(A82=Recherche!$I$33,1,0)</f>
        <v>0</v>
      </c>
      <c r="E82">
        <f>IF(D82=0,0,SUM($D$2:D82))</f>
        <v>0</v>
      </c>
    </row>
    <row r="83" spans="1:5" x14ac:dyDescent="0.3">
      <c r="A83">
        <v>20167</v>
      </c>
      <c r="B83" t="s">
        <v>204</v>
      </c>
      <c r="C83" t="s">
        <v>848</v>
      </c>
      <c r="D83">
        <f>IF(A83=Recherche!$I$33,1,0)</f>
        <v>0</v>
      </c>
      <c r="E83">
        <f>IF(D83=0,0,SUM($D$2:D83))</f>
        <v>0</v>
      </c>
    </row>
    <row r="84" spans="1:5" x14ac:dyDescent="0.3">
      <c r="A84">
        <v>20140</v>
      </c>
      <c r="B84" t="s">
        <v>206</v>
      </c>
      <c r="C84" t="s">
        <v>849</v>
      </c>
      <c r="D84">
        <f>IF(A84=Recherche!$I$33,1,0)</f>
        <v>0</v>
      </c>
      <c r="E84">
        <f>IF(D84=0,0,SUM($D$2:D84))</f>
        <v>0</v>
      </c>
    </row>
    <row r="85" spans="1:5" x14ac:dyDescent="0.3">
      <c r="A85">
        <v>20115</v>
      </c>
      <c r="B85" t="s">
        <v>208</v>
      </c>
      <c r="C85" t="s">
        <v>850</v>
      </c>
      <c r="D85">
        <f>IF(A85=Recherche!$I$33,1,0)</f>
        <v>0</v>
      </c>
      <c r="E85">
        <f>IF(D85=0,0,SUM($D$2:D85))</f>
        <v>0</v>
      </c>
    </row>
    <row r="86" spans="1:5" x14ac:dyDescent="0.3">
      <c r="A86">
        <v>20131</v>
      </c>
      <c r="B86" t="s">
        <v>210</v>
      </c>
      <c r="C86" t="s">
        <v>851</v>
      </c>
      <c r="D86">
        <f>IF(A86=Recherche!$I$33,1,0)</f>
        <v>0</v>
      </c>
      <c r="E86">
        <f>IF(D86=0,0,SUM($D$2:D86))</f>
        <v>0</v>
      </c>
    </row>
    <row r="87" spans="1:5" x14ac:dyDescent="0.3">
      <c r="A87">
        <v>20166</v>
      </c>
      <c r="B87" t="s">
        <v>212</v>
      </c>
      <c r="C87" t="s">
        <v>852</v>
      </c>
      <c r="D87">
        <f>IF(A87=Recherche!$I$33,1,0)</f>
        <v>0</v>
      </c>
      <c r="E87">
        <f>IF(D87=0,0,SUM($D$2:D87))</f>
        <v>0</v>
      </c>
    </row>
    <row r="88" spans="1:5" x14ac:dyDescent="0.3">
      <c r="A88">
        <v>20123</v>
      </c>
      <c r="B88" t="s">
        <v>214</v>
      </c>
      <c r="C88" t="s">
        <v>853</v>
      </c>
      <c r="D88">
        <f>IF(A88=Recherche!$I$33,1,0)</f>
        <v>0</v>
      </c>
      <c r="E88">
        <f>IF(D88=0,0,SUM($D$2:D88))</f>
        <v>0</v>
      </c>
    </row>
    <row r="89" spans="1:5" x14ac:dyDescent="0.3">
      <c r="A89">
        <v>20160</v>
      </c>
      <c r="B89" t="s">
        <v>216</v>
      </c>
      <c r="C89" t="s">
        <v>854</v>
      </c>
      <c r="D89">
        <f>IF(A89=Recherche!$I$33,1,0)</f>
        <v>0</v>
      </c>
      <c r="E89">
        <f>IF(D89=0,0,SUM($D$2:D89))</f>
        <v>0</v>
      </c>
    </row>
    <row r="90" spans="1:5" x14ac:dyDescent="0.3">
      <c r="A90">
        <v>20125</v>
      </c>
      <c r="B90" t="s">
        <v>216</v>
      </c>
      <c r="C90" t="s">
        <v>854</v>
      </c>
      <c r="D90">
        <f>IF(A90=Recherche!$I$33,1,0)</f>
        <v>0</v>
      </c>
      <c r="E90">
        <f>IF(D90=0,0,SUM($D$2:D90))</f>
        <v>0</v>
      </c>
    </row>
    <row r="91" spans="1:5" x14ac:dyDescent="0.3">
      <c r="A91">
        <v>20137</v>
      </c>
      <c r="B91" t="s">
        <v>218</v>
      </c>
      <c r="C91" t="s">
        <v>855</v>
      </c>
      <c r="D91">
        <f>IF(A91=Recherche!$I$33,1,0)</f>
        <v>0</v>
      </c>
      <c r="E91">
        <f>IF(D91=0,0,SUM($D$2:D91))</f>
        <v>0</v>
      </c>
    </row>
    <row r="92" spans="1:5" x14ac:dyDescent="0.3">
      <c r="A92">
        <v>20110</v>
      </c>
      <c r="B92" t="s">
        <v>220</v>
      </c>
      <c r="C92" t="s">
        <v>856</v>
      </c>
      <c r="D92">
        <f>IF(A92=Recherche!$I$33,1,0)</f>
        <v>0</v>
      </c>
      <c r="E92">
        <f>IF(D92=0,0,SUM($D$2:D92))</f>
        <v>0</v>
      </c>
    </row>
    <row r="93" spans="1:5" x14ac:dyDescent="0.3">
      <c r="A93">
        <v>20142</v>
      </c>
      <c r="B93" t="s">
        <v>222</v>
      </c>
      <c r="C93" t="s">
        <v>857</v>
      </c>
      <c r="D93">
        <f>IF(A93=Recherche!$I$33,1,0)</f>
        <v>0</v>
      </c>
      <c r="E93">
        <f>IF(D93=0,0,SUM($D$2:D93))</f>
        <v>0</v>
      </c>
    </row>
    <row r="94" spans="1:5" x14ac:dyDescent="0.3">
      <c r="A94">
        <v>20122</v>
      </c>
      <c r="B94" t="s">
        <v>224</v>
      </c>
      <c r="C94" t="s">
        <v>858</v>
      </c>
      <c r="D94">
        <f>IF(A94=Recherche!$I$33,1,0)</f>
        <v>0</v>
      </c>
      <c r="E94">
        <f>IF(D94=0,0,SUM($D$2:D94))</f>
        <v>0</v>
      </c>
    </row>
    <row r="95" spans="1:5" x14ac:dyDescent="0.3">
      <c r="A95">
        <v>20160</v>
      </c>
      <c r="B95" t="s">
        <v>226</v>
      </c>
      <c r="C95" t="s">
        <v>859</v>
      </c>
      <c r="D95">
        <f>IF(A95=Recherche!$I$33,1,0)</f>
        <v>0</v>
      </c>
      <c r="E95">
        <f>IF(D95=0,0,SUM($D$2:D95))</f>
        <v>0</v>
      </c>
    </row>
    <row r="96" spans="1:5" x14ac:dyDescent="0.3">
      <c r="A96">
        <v>20121</v>
      </c>
      <c r="B96" t="s">
        <v>228</v>
      </c>
      <c r="C96" t="s">
        <v>860</v>
      </c>
      <c r="D96">
        <f>IF(A96=Recherche!$I$33,1,0)</f>
        <v>0</v>
      </c>
      <c r="E96">
        <f>IF(D96=0,0,SUM($D$2:D96))</f>
        <v>0</v>
      </c>
    </row>
    <row r="97" spans="1:5" x14ac:dyDescent="0.3">
      <c r="A97">
        <v>20121</v>
      </c>
      <c r="B97" t="s">
        <v>230</v>
      </c>
      <c r="C97" t="s">
        <v>861</v>
      </c>
      <c r="D97">
        <f>IF(A97=Recherche!$I$33,1,0)</f>
        <v>0</v>
      </c>
      <c r="E97">
        <f>IF(D97=0,0,SUM($D$2:D97))</f>
        <v>0</v>
      </c>
    </row>
    <row r="98" spans="1:5" x14ac:dyDescent="0.3">
      <c r="A98">
        <v>20121</v>
      </c>
      <c r="B98" t="s">
        <v>232</v>
      </c>
      <c r="C98" t="s">
        <v>862</v>
      </c>
      <c r="D98">
        <f>IF(A98=Recherche!$I$33,1,0)</f>
        <v>0</v>
      </c>
      <c r="E98">
        <f>IF(D98=0,0,SUM($D$2:D98))</f>
        <v>0</v>
      </c>
    </row>
    <row r="99" spans="1:5" x14ac:dyDescent="0.3">
      <c r="A99">
        <v>20134</v>
      </c>
      <c r="B99" t="s">
        <v>234</v>
      </c>
      <c r="C99" t="s">
        <v>863</v>
      </c>
      <c r="D99">
        <f>IF(A99=Recherche!$I$33,1,0)</f>
        <v>0</v>
      </c>
      <c r="E99">
        <f>IF(D99=0,0,SUM($D$2:D99))</f>
        <v>0</v>
      </c>
    </row>
    <row r="100" spans="1:5" x14ac:dyDescent="0.3">
      <c r="A100">
        <v>20145</v>
      </c>
      <c r="B100" t="s">
        <v>236</v>
      </c>
      <c r="C100" t="s">
        <v>864</v>
      </c>
      <c r="D100">
        <f>IF(A100=Recherche!$I$33,1,0)</f>
        <v>0</v>
      </c>
      <c r="E100">
        <f>IF(D100=0,0,SUM($D$2:D100))</f>
        <v>0</v>
      </c>
    </row>
    <row r="101" spans="1:5" x14ac:dyDescent="0.3">
      <c r="A101">
        <v>20151</v>
      </c>
      <c r="B101" t="s">
        <v>238</v>
      </c>
      <c r="C101" t="s">
        <v>865</v>
      </c>
      <c r="D101">
        <f>IF(A101=Recherche!$I$33,1,0)</f>
        <v>0</v>
      </c>
      <c r="E101">
        <f>IF(D101=0,0,SUM($D$2:D101))</f>
        <v>0</v>
      </c>
    </row>
    <row r="102" spans="1:5" x14ac:dyDescent="0.3">
      <c r="A102">
        <v>20167</v>
      </c>
      <c r="B102" t="s">
        <v>240</v>
      </c>
      <c r="C102" t="s">
        <v>866</v>
      </c>
      <c r="D102">
        <f>IF(A102=Recherche!$I$33,1,0)</f>
        <v>0</v>
      </c>
      <c r="E102">
        <f>IF(D102=0,0,SUM($D$2:D102))</f>
        <v>0</v>
      </c>
    </row>
    <row r="103" spans="1:5" x14ac:dyDescent="0.3">
      <c r="A103">
        <v>20100</v>
      </c>
      <c r="B103" t="s">
        <v>242</v>
      </c>
      <c r="C103" t="s">
        <v>867</v>
      </c>
      <c r="D103">
        <f>IF(A103=Recherche!$I$33,1,0)</f>
        <v>0</v>
      </c>
      <c r="E103">
        <f>IF(D103=0,0,SUM($D$2:D103))</f>
        <v>0</v>
      </c>
    </row>
    <row r="104" spans="1:5" x14ac:dyDescent="0.3">
      <c r="A104">
        <v>20140</v>
      </c>
      <c r="B104" t="s">
        <v>244</v>
      </c>
      <c r="C104" t="s">
        <v>868</v>
      </c>
      <c r="D104">
        <f>IF(A104=Recherche!$I$33,1,0)</f>
        <v>0</v>
      </c>
      <c r="E104">
        <f>IF(D104=0,0,SUM($D$2:D104))</f>
        <v>0</v>
      </c>
    </row>
    <row r="105" spans="1:5" x14ac:dyDescent="0.3">
      <c r="A105">
        <v>20127</v>
      </c>
      <c r="B105" t="s">
        <v>246</v>
      </c>
      <c r="C105" t="s">
        <v>869</v>
      </c>
      <c r="D105">
        <f>IF(A105=Recherche!$I$33,1,0)</f>
        <v>0</v>
      </c>
      <c r="E105">
        <f>IF(D105=0,0,SUM($D$2:D105))</f>
        <v>0</v>
      </c>
    </row>
    <row r="106" spans="1:5" x14ac:dyDescent="0.3">
      <c r="A106">
        <v>20147</v>
      </c>
      <c r="B106" t="s">
        <v>248</v>
      </c>
      <c r="C106" t="s">
        <v>870</v>
      </c>
      <c r="D106">
        <f>IF(A106=Recherche!$I$33,1,0)</f>
        <v>0</v>
      </c>
      <c r="E106">
        <f>IF(D106=0,0,SUM($D$2:D106))</f>
        <v>0</v>
      </c>
    </row>
    <row r="107" spans="1:5" x14ac:dyDescent="0.3">
      <c r="A107">
        <v>20125</v>
      </c>
      <c r="B107" t="s">
        <v>250</v>
      </c>
      <c r="C107" t="s">
        <v>871</v>
      </c>
      <c r="D107">
        <f>IF(A107=Recherche!$I$33,1,0)</f>
        <v>0</v>
      </c>
      <c r="E107">
        <f>IF(D107=0,0,SUM($D$2:D107))</f>
        <v>0</v>
      </c>
    </row>
    <row r="108" spans="1:5" x14ac:dyDescent="0.3">
      <c r="A108">
        <v>20140</v>
      </c>
      <c r="B108" t="s">
        <v>252</v>
      </c>
      <c r="C108" t="s">
        <v>872</v>
      </c>
      <c r="D108">
        <f>IF(A108=Recherche!$I$33,1,0)</f>
        <v>0</v>
      </c>
      <c r="E108">
        <f>IF(D108=0,0,SUM($D$2:D108))</f>
        <v>0</v>
      </c>
    </row>
    <row r="109" spans="1:5" x14ac:dyDescent="0.3">
      <c r="A109">
        <v>20152</v>
      </c>
      <c r="B109" t="s">
        <v>254</v>
      </c>
      <c r="C109" t="s">
        <v>873</v>
      </c>
      <c r="D109">
        <f>IF(A109=Recherche!$I$33,1,0)</f>
        <v>0</v>
      </c>
      <c r="E109">
        <f>IF(D109=0,0,SUM($D$2:D109))</f>
        <v>0</v>
      </c>
    </row>
    <row r="110" spans="1:5" x14ac:dyDescent="0.3">
      <c r="A110">
        <v>20146</v>
      </c>
      <c r="B110" t="s">
        <v>256</v>
      </c>
      <c r="C110" t="s">
        <v>874</v>
      </c>
      <c r="D110">
        <f>IF(A110=Recherche!$I$33,1,0)</f>
        <v>0</v>
      </c>
      <c r="E110">
        <f>IF(D110=0,0,SUM($D$2:D110))</f>
        <v>0</v>
      </c>
    </row>
    <row r="111" spans="1:5" x14ac:dyDescent="0.3">
      <c r="A111">
        <v>20151</v>
      </c>
      <c r="B111" t="s">
        <v>258</v>
      </c>
      <c r="C111" t="s">
        <v>875</v>
      </c>
      <c r="D111">
        <f>IF(A111=Recherche!$I$33,1,0)</f>
        <v>0</v>
      </c>
      <c r="E111">
        <f>IF(D111=0,0,SUM($D$2:D111))</f>
        <v>0</v>
      </c>
    </row>
    <row r="112" spans="1:5" x14ac:dyDescent="0.3">
      <c r="A112">
        <v>20170</v>
      </c>
      <c r="B112" t="s">
        <v>260</v>
      </c>
      <c r="C112" t="s">
        <v>876</v>
      </c>
      <c r="D112">
        <f>IF(A112=Recherche!$I$33,1,0)</f>
        <v>0</v>
      </c>
      <c r="E112">
        <f>IF(D112=0,0,SUM($D$2:D112))</f>
        <v>0</v>
      </c>
    </row>
    <row r="113" spans="1:5" x14ac:dyDescent="0.3">
      <c r="A113">
        <v>20112</v>
      </c>
      <c r="B113" t="s">
        <v>262</v>
      </c>
      <c r="C113" t="s">
        <v>877</v>
      </c>
      <c r="D113">
        <f>IF(A113=Recherche!$I$33,1,0)</f>
        <v>0</v>
      </c>
      <c r="E113">
        <f>IF(D113=0,0,SUM($D$2:D113))</f>
        <v>0</v>
      </c>
    </row>
    <row r="114" spans="1:5" x14ac:dyDescent="0.3">
      <c r="A114">
        <v>20143</v>
      </c>
      <c r="B114" t="s">
        <v>264</v>
      </c>
      <c r="C114" t="s">
        <v>878</v>
      </c>
      <c r="D114">
        <f>IF(A114=Recherche!$I$33,1,0)</f>
        <v>0</v>
      </c>
      <c r="E114">
        <f>IF(D114=0,0,SUM($D$2:D114))</f>
        <v>0</v>
      </c>
    </row>
    <row r="115" spans="1:5" x14ac:dyDescent="0.3">
      <c r="A115">
        <v>20190</v>
      </c>
      <c r="B115" t="s">
        <v>266</v>
      </c>
      <c r="C115" t="s">
        <v>879</v>
      </c>
      <c r="D115">
        <f>IF(A115=Recherche!$I$33,1,0)</f>
        <v>0</v>
      </c>
      <c r="E115">
        <f>IF(D115=0,0,SUM($D$2:D115))</f>
        <v>0</v>
      </c>
    </row>
    <row r="116" spans="1:5" x14ac:dyDescent="0.3">
      <c r="A116">
        <v>20134</v>
      </c>
      <c r="B116" t="s">
        <v>268</v>
      </c>
      <c r="C116" t="s">
        <v>880</v>
      </c>
      <c r="D116">
        <f>IF(A116=Recherche!$I$33,1,0)</f>
        <v>0</v>
      </c>
      <c r="E116">
        <f>IF(D116=0,0,SUM($D$2:D116))</f>
        <v>0</v>
      </c>
    </row>
    <row r="117" spans="1:5" x14ac:dyDescent="0.3">
      <c r="A117">
        <v>20167</v>
      </c>
      <c r="B117" t="s">
        <v>270</v>
      </c>
      <c r="C117" t="s">
        <v>881</v>
      </c>
      <c r="D117">
        <f>IF(A117=Recherche!$I$33,1,0)</f>
        <v>0</v>
      </c>
      <c r="E117">
        <f>IF(D117=0,0,SUM($D$2:D117))</f>
        <v>0</v>
      </c>
    </row>
    <row r="118" spans="1:5" x14ac:dyDescent="0.3">
      <c r="A118">
        <v>20163</v>
      </c>
      <c r="B118" t="s">
        <v>272</v>
      </c>
      <c r="C118" t="s">
        <v>882</v>
      </c>
      <c r="D118">
        <f>IF(A118=Recherche!$I$33,1,0)</f>
        <v>0</v>
      </c>
      <c r="E118">
        <f>IF(D118=0,0,SUM($D$2:D118))</f>
        <v>0</v>
      </c>
    </row>
    <row r="119" spans="1:5" x14ac:dyDescent="0.3">
      <c r="A119">
        <v>20117</v>
      </c>
      <c r="B119" t="s">
        <v>274</v>
      </c>
      <c r="C119" t="s">
        <v>883</v>
      </c>
      <c r="D119">
        <f>IF(A119=Recherche!$I$33,1,0)</f>
        <v>0</v>
      </c>
      <c r="E119">
        <f>IF(D119=0,0,SUM($D$2:D119))</f>
        <v>0</v>
      </c>
    </row>
    <row r="120" spans="1:5" x14ac:dyDescent="0.3">
      <c r="A120">
        <v>20133</v>
      </c>
      <c r="B120" t="s">
        <v>276</v>
      </c>
      <c r="C120" t="s">
        <v>884</v>
      </c>
      <c r="D120">
        <f>IF(A120=Recherche!$I$33,1,0)</f>
        <v>0</v>
      </c>
      <c r="E120">
        <f>IF(D120=0,0,SUM($D$2:D120))</f>
        <v>0</v>
      </c>
    </row>
    <row r="121" spans="1:5" x14ac:dyDescent="0.3">
      <c r="A121">
        <v>20128</v>
      </c>
      <c r="B121" t="s">
        <v>278</v>
      </c>
      <c r="C121" t="s">
        <v>885</v>
      </c>
      <c r="D121">
        <f>IF(A121=Recherche!$I$33,1,0)</f>
        <v>0</v>
      </c>
      <c r="E121">
        <f>IF(D121=0,0,SUM($D$2:D121))</f>
        <v>0</v>
      </c>
    </row>
    <row r="122" spans="1:5" x14ac:dyDescent="0.3">
      <c r="A122">
        <v>20167</v>
      </c>
      <c r="B122" t="s">
        <v>280</v>
      </c>
      <c r="C122" t="s">
        <v>886</v>
      </c>
      <c r="D122">
        <f>IF(A122=Recherche!$I$33,1,0)</f>
        <v>0</v>
      </c>
      <c r="E122">
        <f>IF(D122=0,0,SUM($D$2:D122))</f>
        <v>0</v>
      </c>
    </row>
    <row r="123" spans="1:5" x14ac:dyDescent="0.3">
      <c r="A123">
        <v>20172</v>
      </c>
      <c r="B123" t="s">
        <v>282</v>
      </c>
      <c r="C123" t="s">
        <v>887</v>
      </c>
      <c r="D123">
        <f>IF(A123=Recherche!$I$33,1,0)</f>
        <v>0</v>
      </c>
      <c r="E123">
        <f>IF(D123=0,0,SUM($D$2:D123))</f>
        <v>0</v>
      </c>
    </row>
    <row r="124" spans="1:5" x14ac:dyDescent="0.3">
      <c r="A124">
        <v>20118</v>
      </c>
      <c r="B124" t="s">
        <v>284</v>
      </c>
      <c r="C124" t="s">
        <v>888</v>
      </c>
      <c r="D124">
        <f>IF(A124=Recherche!$I$33,1,0)</f>
        <v>0</v>
      </c>
      <c r="E124">
        <f>IF(D124=0,0,SUM($D$2:D124))</f>
        <v>0</v>
      </c>
    </row>
    <row r="125" spans="1:5" x14ac:dyDescent="0.3">
      <c r="A125">
        <v>20160</v>
      </c>
      <c r="B125" t="s">
        <v>284</v>
      </c>
      <c r="C125" t="s">
        <v>888</v>
      </c>
      <c r="D125">
        <f>IF(A125=Recherche!$I$33,1,0)</f>
        <v>0</v>
      </c>
      <c r="E125">
        <f>IF(D125=0,0,SUM($D$2:D125))</f>
        <v>0</v>
      </c>
    </row>
    <row r="126" spans="1:5" x14ac:dyDescent="0.3">
      <c r="A126">
        <v>20110</v>
      </c>
      <c r="B126" t="s">
        <v>286</v>
      </c>
      <c r="C126" t="s">
        <v>889</v>
      </c>
      <c r="D126">
        <f>IF(A126=Recherche!$I$33,1,0)</f>
        <v>0</v>
      </c>
      <c r="E126">
        <f>IF(D126=0,0,SUM($D$2:D126))</f>
        <v>0</v>
      </c>
    </row>
    <row r="127" spans="1:5" x14ac:dyDescent="0.3">
      <c r="A127">
        <v>20167</v>
      </c>
      <c r="B127" t="s">
        <v>288</v>
      </c>
      <c r="C127" t="s">
        <v>890</v>
      </c>
      <c r="D127">
        <f>IF(A127=Recherche!$I$33,1,0)</f>
        <v>0</v>
      </c>
      <c r="E127">
        <f>IF(D127=0,0,SUM($D$2:D127))</f>
        <v>0</v>
      </c>
    </row>
    <row r="128" spans="1:5" x14ac:dyDescent="0.3">
      <c r="A128">
        <v>20116</v>
      </c>
      <c r="B128" t="s">
        <v>290</v>
      </c>
      <c r="C128" t="s">
        <v>891</v>
      </c>
      <c r="D128">
        <f>IF(A128=Recherche!$I$33,1,0)</f>
        <v>0</v>
      </c>
      <c r="E128">
        <f>IF(D128=0,0,SUM($D$2:D128))</f>
        <v>0</v>
      </c>
    </row>
    <row r="129" spans="1:5" x14ac:dyDescent="0.3">
      <c r="A129">
        <v>20173</v>
      </c>
      <c r="B129" t="s">
        <v>292</v>
      </c>
      <c r="C129" t="s">
        <v>892</v>
      </c>
      <c r="D129">
        <f>IF(A129=Recherche!$I$33,1,0)</f>
        <v>0</v>
      </c>
      <c r="E129">
        <f>IF(D129=0,0,SUM($D$2:D129))</f>
        <v>0</v>
      </c>
    </row>
    <row r="130" spans="1:5" x14ac:dyDescent="0.3">
      <c r="A130">
        <v>20132</v>
      </c>
      <c r="B130" t="s">
        <v>294</v>
      </c>
      <c r="C130" t="s">
        <v>893</v>
      </c>
      <c r="D130">
        <f>IF(A130=Recherche!$I$33,1,0)</f>
        <v>0</v>
      </c>
      <c r="E130">
        <f>IF(D130=0,0,SUM($D$2:D130))</f>
        <v>0</v>
      </c>
    </row>
    <row r="131" spans="1:5" x14ac:dyDescent="0.3">
      <c r="A131">
        <v>20190</v>
      </c>
      <c r="B131" t="s">
        <v>296</v>
      </c>
      <c r="C131" t="s">
        <v>894</v>
      </c>
      <c r="D131">
        <f>IF(A131=Recherche!$I$33,1,0)</f>
        <v>0</v>
      </c>
      <c r="E131">
        <f>IF(D131=0,0,SUM($D$2:D131))</f>
        <v>0</v>
      </c>
    </row>
    <row r="132" spans="1:5" x14ac:dyDescent="0.3">
      <c r="A132">
        <v>20144</v>
      </c>
      <c r="B132" t="s">
        <v>298</v>
      </c>
      <c r="C132" t="s">
        <v>895</v>
      </c>
      <c r="D132">
        <f>IF(A132=Recherche!$I$33,1,0)</f>
        <v>0</v>
      </c>
      <c r="E132">
        <f>IF(D132=0,0,SUM($D$2:D132))</f>
        <v>0</v>
      </c>
    </row>
    <row r="133" spans="1:5" x14ac:dyDescent="0.3">
      <c r="A133">
        <v>20124</v>
      </c>
      <c r="B133" t="s">
        <v>298</v>
      </c>
      <c r="C133" t="s">
        <v>895</v>
      </c>
      <c r="D133">
        <f>IF(A133=Recherche!$I$33,1,0)</f>
        <v>0</v>
      </c>
      <c r="E133">
        <f>IF(D133=0,0,SUM($D$2:D133))</f>
        <v>0</v>
      </c>
    </row>
    <row r="134" spans="1:5" x14ac:dyDescent="0.3">
      <c r="A134">
        <v>20112</v>
      </c>
      <c r="B134" t="s">
        <v>300</v>
      </c>
      <c r="C134" t="s">
        <v>896</v>
      </c>
      <c r="D134">
        <f>IF(A134=Recherche!$I$33,1,0)</f>
        <v>0</v>
      </c>
      <c r="E134">
        <f>IF(D134=0,0,SUM($D$2:D134))</f>
        <v>0</v>
      </c>
    </row>
    <row r="135" spans="1:5" x14ac:dyDescent="0.3">
      <c r="A135">
        <v>20270</v>
      </c>
      <c r="B135" t="s">
        <v>302</v>
      </c>
      <c r="C135" t="s">
        <v>897</v>
      </c>
      <c r="D135">
        <f>IF(A135=Recherche!$I$33,1,0)</f>
        <v>0</v>
      </c>
      <c r="E135">
        <f>IF(D135=0,0,SUM($D$2:D135))</f>
        <v>0</v>
      </c>
    </row>
    <row r="136" spans="1:5" x14ac:dyDescent="0.3">
      <c r="A136">
        <v>20244</v>
      </c>
      <c r="B136" t="s">
        <v>304</v>
      </c>
      <c r="C136" t="s">
        <v>898</v>
      </c>
      <c r="D136">
        <f>IF(A136=Recherche!$I$33,1,0)</f>
        <v>0</v>
      </c>
      <c r="E136">
        <f>IF(D136=0,0,SUM($D$2:D136))</f>
        <v>0</v>
      </c>
    </row>
    <row r="137" spans="1:5" x14ac:dyDescent="0.3">
      <c r="A137">
        <v>20212</v>
      </c>
      <c r="B137" t="s">
        <v>306</v>
      </c>
      <c r="C137" t="s">
        <v>899</v>
      </c>
      <c r="D137">
        <f>IF(A137=Recherche!$I$33,1,0)</f>
        <v>0</v>
      </c>
      <c r="E137">
        <f>IF(D137=0,0,SUM($D$2:D137))</f>
        <v>0</v>
      </c>
    </row>
    <row r="138" spans="1:5" x14ac:dyDescent="0.3">
      <c r="A138">
        <v>20224</v>
      </c>
      <c r="B138" t="s">
        <v>308</v>
      </c>
      <c r="C138" t="s">
        <v>900</v>
      </c>
      <c r="D138">
        <f>IF(A138=Recherche!$I$33,1,0)</f>
        <v>0</v>
      </c>
      <c r="E138">
        <f>IF(D138=0,0,SUM($D$2:D138))</f>
        <v>0</v>
      </c>
    </row>
    <row r="139" spans="1:5" x14ac:dyDescent="0.3">
      <c r="A139">
        <v>20270</v>
      </c>
      <c r="B139" t="s">
        <v>310</v>
      </c>
      <c r="C139" t="s">
        <v>901</v>
      </c>
      <c r="D139">
        <f>IF(A139=Recherche!$I$33,1,0)</f>
        <v>0</v>
      </c>
      <c r="E139">
        <f>IF(D139=0,0,SUM($D$2:D139))</f>
        <v>0</v>
      </c>
    </row>
    <row r="140" spans="1:5" x14ac:dyDescent="0.3">
      <c r="A140">
        <v>20220</v>
      </c>
      <c r="B140" t="s">
        <v>312</v>
      </c>
      <c r="C140" t="s">
        <v>902</v>
      </c>
      <c r="D140">
        <f>IF(A140=Recherche!$I$33,1,0)</f>
        <v>0</v>
      </c>
      <c r="E140">
        <f>IF(D140=0,0,SUM($D$2:D140))</f>
        <v>0</v>
      </c>
    </row>
    <row r="141" spans="1:5" x14ac:dyDescent="0.3">
      <c r="A141">
        <v>20251</v>
      </c>
      <c r="B141" t="s">
        <v>314</v>
      </c>
      <c r="C141" t="s">
        <v>903</v>
      </c>
      <c r="D141">
        <f>IF(A141=Recherche!$I$33,1,0)</f>
        <v>0</v>
      </c>
      <c r="E141">
        <f>IF(D141=0,0,SUM($D$2:D141))</f>
        <v>0</v>
      </c>
    </row>
    <row r="142" spans="1:5" x14ac:dyDescent="0.3">
      <c r="A142">
        <v>20212</v>
      </c>
      <c r="B142" t="s">
        <v>316</v>
      </c>
      <c r="C142" t="s">
        <v>904</v>
      </c>
      <c r="D142">
        <f>IF(A142=Recherche!$I$33,1,0)</f>
        <v>0</v>
      </c>
      <c r="E142">
        <f>IF(D142=0,0,SUM($D$2:D142))</f>
        <v>0</v>
      </c>
    </row>
    <row r="143" spans="1:5" x14ac:dyDescent="0.3">
      <c r="A143">
        <v>20272</v>
      </c>
      <c r="B143" t="s">
        <v>318</v>
      </c>
      <c r="C143" t="s">
        <v>905</v>
      </c>
      <c r="D143">
        <f>IF(A143=Recherche!$I$33,1,0)</f>
        <v>0</v>
      </c>
      <c r="E143">
        <f>IF(D143=0,0,SUM($D$2:D143))</f>
        <v>0</v>
      </c>
    </row>
    <row r="144" spans="1:5" x14ac:dyDescent="0.3">
      <c r="A144">
        <v>20270</v>
      </c>
      <c r="B144" t="s">
        <v>320</v>
      </c>
      <c r="C144" t="s">
        <v>906</v>
      </c>
      <c r="D144">
        <f>IF(A144=Recherche!$I$33,1,0)</f>
        <v>0</v>
      </c>
      <c r="E144">
        <f>IF(D144=0,0,SUM($D$2:D144))</f>
        <v>0</v>
      </c>
    </row>
    <row r="145" spans="1:5" x14ac:dyDescent="0.3">
      <c r="A145">
        <v>20220</v>
      </c>
      <c r="B145" t="s">
        <v>322</v>
      </c>
      <c r="C145" t="s">
        <v>907</v>
      </c>
      <c r="D145">
        <f>IF(A145=Recherche!$I$33,1,0)</f>
        <v>0</v>
      </c>
      <c r="E145">
        <f>IF(D145=0,0,SUM($D$2:D145))</f>
        <v>0</v>
      </c>
    </row>
    <row r="146" spans="1:5" x14ac:dyDescent="0.3">
      <c r="A146">
        <v>20276</v>
      </c>
      <c r="B146" t="s">
        <v>324</v>
      </c>
      <c r="C146" t="s">
        <v>908</v>
      </c>
      <c r="D146">
        <f>IF(A146=Recherche!$I$33,1,0)</f>
        <v>0</v>
      </c>
      <c r="E146">
        <f>IF(D146=0,0,SUM($D$2:D146))</f>
        <v>0</v>
      </c>
    </row>
    <row r="147" spans="1:5" x14ac:dyDescent="0.3">
      <c r="A147">
        <v>20225</v>
      </c>
      <c r="B147" t="s">
        <v>326</v>
      </c>
      <c r="C147" t="s">
        <v>909</v>
      </c>
      <c r="D147">
        <f>IF(A147=Recherche!$I$33,1,0)</f>
        <v>0</v>
      </c>
      <c r="E147">
        <f>IF(D147=0,0,SUM($D$2:D147))</f>
        <v>0</v>
      </c>
    </row>
    <row r="148" spans="1:5" x14ac:dyDescent="0.3">
      <c r="A148">
        <v>20253</v>
      </c>
      <c r="B148" t="s">
        <v>328</v>
      </c>
      <c r="C148" t="s">
        <v>910</v>
      </c>
      <c r="D148">
        <f>IF(A148=Recherche!$I$33,1,0)</f>
        <v>0</v>
      </c>
      <c r="E148">
        <f>IF(D148=0,0,SUM($D$2:D148))</f>
        <v>0</v>
      </c>
    </row>
    <row r="149" spans="1:5" x14ac:dyDescent="0.3">
      <c r="A149">
        <v>20228</v>
      </c>
      <c r="B149" t="s">
        <v>330</v>
      </c>
      <c r="C149" t="s">
        <v>911</v>
      </c>
      <c r="D149">
        <f>IF(A149=Recherche!$I$33,1,0)</f>
        <v>0</v>
      </c>
      <c r="E149">
        <f>IF(D149=0,0,SUM($D$2:D149))</f>
        <v>0</v>
      </c>
    </row>
    <row r="150" spans="1:5" x14ac:dyDescent="0.3">
      <c r="A150">
        <v>20200</v>
      </c>
      <c r="B150" t="s">
        <v>332</v>
      </c>
      <c r="C150" t="s">
        <v>912</v>
      </c>
      <c r="D150">
        <f>IF(A150=Recherche!$I$33,1,0)</f>
        <v>0</v>
      </c>
      <c r="E150">
        <f>IF(D150=0,0,SUM($D$2:D150))</f>
        <v>0</v>
      </c>
    </row>
    <row r="151" spans="1:5" x14ac:dyDescent="0.3">
      <c r="A151">
        <v>20600</v>
      </c>
      <c r="B151" t="s">
        <v>332</v>
      </c>
      <c r="C151" t="s">
        <v>912</v>
      </c>
      <c r="D151">
        <f>IF(A151=Recherche!$I$33,1,0)</f>
        <v>0</v>
      </c>
      <c r="E151">
        <f>IF(D151=0,0,SUM($D$2:D151))</f>
        <v>0</v>
      </c>
    </row>
    <row r="152" spans="1:5" x14ac:dyDescent="0.3">
      <c r="A152">
        <v>20226</v>
      </c>
      <c r="B152" t="s">
        <v>334</v>
      </c>
      <c r="C152" t="s">
        <v>913</v>
      </c>
      <c r="D152">
        <f>IF(A152=Recherche!$I$33,1,0)</f>
        <v>0</v>
      </c>
      <c r="E152">
        <f>IF(D152=0,0,SUM($D$2:D152))</f>
        <v>0</v>
      </c>
    </row>
    <row r="153" spans="1:5" x14ac:dyDescent="0.3">
      <c r="A153">
        <v>20252</v>
      </c>
      <c r="B153" t="s">
        <v>336</v>
      </c>
      <c r="C153" t="s">
        <v>914</v>
      </c>
      <c r="D153">
        <f>IF(A153=Recherche!$I$33,1,0)</f>
        <v>0</v>
      </c>
      <c r="E153">
        <f>IF(D153=0,0,SUM($D$2:D153))</f>
        <v>0</v>
      </c>
    </row>
    <row r="154" spans="1:5" x14ac:dyDescent="0.3">
      <c r="A154">
        <v>20620</v>
      </c>
      <c r="B154" t="s">
        <v>338</v>
      </c>
      <c r="C154" t="s">
        <v>915</v>
      </c>
      <c r="D154">
        <f>IF(A154=Recherche!$I$33,1,0)</f>
        <v>0</v>
      </c>
      <c r="E154">
        <f>IF(D154=0,0,SUM($D$2:D154))</f>
        <v>0</v>
      </c>
    </row>
    <row r="155" spans="1:5" x14ac:dyDescent="0.3">
      <c r="A155">
        <v>20235</v>
      </c>
      <c r="B155" t="s">
        <v>340</v>
      </c>
      <c r="C155" t="s">
        <v>916</v>
      </c>
      <c r="D155">
        <f>IF(A155=Recherche!$I$33,1,0)</f>
        <v>0</v>
      </c>
      <c r="E155">
        <f>IF(D155=0,0,SUM($D$2:D155))</f>
        <v>0</v>
      </c>
    </row>
    <row r="156" spans="1:5" x14ac:dyDescent="0.3">
      <c r="A156">
        <v>20290</v>
      </c>
      <c r="B156" t="s">
        <v>342</v>
      </c>
      <c r="C156" t="s">
        <v>917</v>
      </c>
      <c r="D156">
        <f>IF(A156=Recherche!$I$33,1,0)</f>
        <v>0</v>
      </c>
      <c r="E156">
        <f>IF(D156=0,0,SUM($D$2:D156))</f>
        <v>0</v>
      </c>
    </row>
    <row r="157" spans="1:5" x14ac:dyDescent="0.3">
      <c r="A157">
        <v>20222</v>
      </c>
      <c r="B157" t="s">
        <v>344</v>
      </c>
      <c r="C157" t="s">
        <v>918</v>
      </c>
      <c r="D157">
        <f>IF(A157=Recherche!$I$33,1,0)</f>
        <v>0</v>
      </c>
      <c r="E157">
        <f>IF(D157=0,0,SUM($D$2:D157))</f>
        <v>0</v>
      </c>
    </row>
    <row r="158" spans="1:5" x14ac:dyDescent="0.3">
      <c r="A158">
        <v>20212</v>
      </c>
      <c r="B158" t="s">
        <v>346</v>
      </c>
      <c r="C158" t="s">
        <v>919</v>
      </c>
      <c r="D158">
        <f>IF(A158=Recherche!$I$33,1,0)</f>
        <v>0</v>
      </c>
      <c r="E158">
        <f>IF(D158=0,0,SUM($D$2:D158))</f>
        <v>0</v>
      </c>
    </row>
    <row r="159" spans="1:5" x14ac:dyDescent="0.3">
      <c r="A159">
        <v>20228</v>
      </c>
      <c r="B159" t="s">
        <v>348</v>
      </c>
      <c r="C159" t="s">
        <v>920</v>
      </c>
      <c r="D159">
        <f>IF(A159=Recherche!$I$33,1,0)</f>
        <v>0</v>
      </c>
      <c r="E159">
        <f>IF(D159=0,0,SUM($D$2:D159))</f>
        <v>0</v>
      </c>
    </row>
    <row r="160" spans="1:5" x14ac:dyDescent="0.3">
      <c r="A160">
        <v>20224</v>
      </c>
      <c r="B160" t="s">
        <v>350</v>
      </c>
      <c r="C160" t="s">
        <v>921</v>
      </c>
      <c r="D160">
        <f>IF(A160=Recherche!$I$33,1,0)</f>
        <v>0</v>
      </c>
      <c r="E160">
        <f>IF(D160=0,0,SUM($D$2:D160))</f>
        <v>0</v>
      </c>
    </row>
    <row r="161" spans="1:5" x14ac:dyDescent="0.3">
      <c r="A161">
        <v>20214</v>
      </c>
      <c r="B161" t="s">
        <v>352</v>
      </c>
      <c r="C161" t="s">
        <v>922</v>
      </c>
      <c r="D161">
        <f>IF(A161=Recherche!$I$33,1,0)</f>
        <v>0</v>
      </c>
      <c r="E161">
        <f>IF(D161=0,0,SUM($D$2:D161))</f>
        <v>0</v>
      </c>
    </row>
    <row r="162" spans="1:5" x14ac:dyDescent="0.3">
      <c r="A162">
        <v>20260</v>
      </c>
      <c r="B162" t="s">
        <v>352</v>
      </c>
      <c r="C162" t="s">
        <v>922</v>
      </c>
      <c r="D162">
        <f>IF(A162=Recherche!$I$33,1,0)</f>
        <v>0</v>
      </c>
      <c r="E162">
        <f>IF(D162=0,0,SUM($D$2:D162))</f>
        <v>0</v>
      </c>
    </row>
    <row r="163" spans="1:5" x14ac:dyDescent="0.3">
      <c r="A163">
        <v>20260</v>
      </c>
      <c r="B163" t="s">
        <v>354</v>
      </c>
      <c r="C163" t="s">
        <v>923</v>
      </c>
      <c r="D163">
        <f>IF(A163=Recherche!$I$33,1,0)</f>
        <v>0</v>
      </c>
      <c r="E163">
        <f>IF(D163=0,0,SUM($D$2:D163))</f>
        <v>0</v>
      </c>
    </row>
    <row r="164" spans="1:5" x14ac:dyDescent="0.3">
      <c r="A164">
        <v>20244</v>
      </c>
      <c r="B164" t="s">
        <v>356</v>
      </c>
      <c r="C164" t="s">
        <v>924</v>
      </c>
      <c r="D164">
        <f>IF(A164=Recherche!$I$33,1,0)</f>
        <v>0</v>
      </c>
      <c r="E164">
        <f>IF(D164=0,0,SUM($D$2:D164))</f>
        <v>0</v>
      </c>
    </row>
    <row r="165" spans="1:5" x14ac:dyDescent="0.3">
      <c r="A165">
        <v>20229</v>
      </c>
      <c r="B165" t="s">
        <v>358</v>
      </c>
      <c r="C165" t="s">
        <v>925</v>
      </c>
      <c r="D165">
        <f>IF(A165=Recherche!$I$33,1,0)</f>
        <v>0</v>
      </c>
      <c r="E165">
        <f>IF(D165=0,0,SUM($D$2:D165))</f>
        <v>0</v>
      </c>
    </row>
    <row r="166" spans="1:5" x14ac:dyDescent="0.3">
      <c r="A166">
        <v>20270</v>
      </c>
      <c r="B166" t="s">
        <v>360</v>
      </c>
      <c r="C166" t="s">
        <v>926</v>
      </c>
      <c r="D166">
        <f>IF(A166=Recherche!$I$33,1,0)</f>
        <v>0</v>
      </c>
      <c r="E166">
        <f>IF(D166=0,0,SUM($D$2:D166))</f>
        <v>0</v>
      </c>
    </row>
    <row r="167" spans="1:5" x14ac:dyDescent="0.3">
      <c r="A167">
        <v>20290</v>
      </c>
      <c r="B167" t="s">
        <v>362</v>
      </c>
      <c r="C167" t="s">
        <v>927</v>
      </c>
      <c r="D167">
        <f>IF(A167=Recherche!$I$33,1,0)</f>
        <v>0</v>
      </c>
      <c r="E167">
        <f>IF(D167=0,0,SUM($D$2:D167))</f>
        <v>0</v>
      </c>
    </row>
    <row r="168" spans="1:5" x14ac:dyDescent="0.3">
      <c r="A168">
        <v>20252</v>
      </c>
      <c r="B168" t="s">
        <v>364</v>
      </c>
      <c r="C168" t="s">
        <v>928</v>
      </c>
      <c r="D168">
        <f>IF(A168=Recherche!$I$33,1,0)</f>
        <v>0</v>
      </c>
      <c r="E168">
        <f>IF(D168=0,0,SUM($D$2:D168))</f>
        <v>0</v>
      </c>
    </row>
    <row r="169" spans="1:5" x14ac:dyDescent="0.3">
      <c r="A169">
        <v>20230</v>
      </c>
      <c r="B169" t="s">
        <v>366</v>
      </c>
      <c r="C169" t="s">
        <v>929</v>
      </c>
      <c r="D169">
        <f>IF(A169=Recherche!$I$33,1,0)</f>
        <v>0</v>
      </c>
      <c r="E169">
        <f>IF(D169=0,0,SUM($D$2:D169))</f>
        <v>0</v>
      </c>
    </row>
    <row r="170" spans="1:5" x14ac:dyDescent="0.3">
      <c r="A170">
        <v>20217</v>
      </c>
      <c r="B170" t="s">
        <v>368</v>
      </c>
      <c r="C170" t="s">
        <v>930</v>
      </c>
      <c r="D170">
        <f>IF(A170=Recherche!$I$33,1,0)</f>
        <v>0</v>
      </c>
      <c r="E170">
        <f>IF(D170=0,0,SUM($D$2:D170))</f>
        <v>0</v>
      </c>
    </row>
    <row r="171" spans="1:5" x14ac:dyDescent="0.3">
      <c r="A171">
        <v>20235</v>
      </c>
      <c r="B171" t="s">
        <v>370</v>
      </c>
      <c r="C171" t="s">
        <v>931</v>
      </c>
      <c r="D171">
        <f>IF(A171=Recherche!$I$33,1,0)</f>
        <v>0</v>
      </c>
      <c r="E171">
        <f>IF(D171=0,0,SUM($D$2:D171))</f>
        <v>0</v>
      </c>
    </row>
    <row r="172" spans="1:5" x14ac:dyDescent="0.3">
      <c r="A172">
        <v>20229</v>
      </c>
      <c r="B172" t="s">
        <v>372</v>
      </c>
      <c r="C172" t="s">
        <v>932</v>
      </c>
      <c r="D172">
        <f>IF(A172=Recherche!$I$33,1,0)</f>
        <v>0</v>
      </c>
      <c r="E172">
        <f>IF(D172=0,0,SUM($D$2:D172))</f>
        <v>0</v>
      </c>
    </row>
    <row r="173" spans="1:5" x14ac:dyDescent="0.3">
      <c r="A173">
        <v>20229</v>
      </c>
      <c r="B173" t="s">
        <v>374</v>
      </c>
      <c r="C173" t="s">
        <v>933</v>
      </c>
      <c r="D173">
        <f>IF(A173=Recherche!$I$33,1,0)</f>
        <v>0</v>
      </c>
      <c r="E173">
        <f>IF(D173=0,0,SUM($D$2:D173))</f>
        <v>0</v>
      </c>
    </row>
    <row r="174" spans="1:5" x14ac:dyDescent="0.3">
      <c r="A174">
        <v>20244</v>
      </c>
      <c r="B174" t="s">
        <v>376</v>
      </c>
      <c r="C174" t="s">
        <v>934</v>
      </c>
      <c r="D174">
        <f>IF(A174=Recherche!$I$33,1,0)</f>
        <v>0</v>
      </c>
      <c r="E174">
        <f>IF(D174=0,0,SUM($D$2:D174))</f>
        <v>0</v>
      </c>
    </row>
    <row r="175" spans="1:5" x14ac:dyDescent="0.3">
      <c r="A175">
        <v>20237</v>
      </c>
      <c r="B175" t="s">
        <v>378</v>
      </c>
      <c r="C175" t="s">
        <v>935</v>
      </c>
      <c r="D175">
        <f>IF(A175=Recherche!$I$33,1,0)</f>
        <v>0</v>
      </c>
      <c r="E175">
        <f>IF(D175=0,0,SUM($D$2:D175))</f>
        <v>0</v>
      </c>
    </row>
    <row r="176" spans="1:5" x14ac:dyDescent="0.3">
      <c r="A176">
        <v>20215</v>
      </c>
      <c r="B176" t="s">
        <v>380</v>
      </c>
      <c r="C176" t="s">
        <v>936</v>
      </c>
      <c r="D176">
        <f>IF(A176=Recherche!$I$33,1,0)</f>
        <v>0</v>
      </c>
      <c r="E176">
        <f>IF(D176=0,0,SUM($D$2:D176))</f>
        <v>0</v>
      </c>
    </row>
    <row r="177" spans="1:5" x14ac:dyDescent="0.3">
      <c r="A177">
        <v>20224</v>
      </c>
      <c r="B177" t="s">
        <v>382</v>
      </c>
      <c r="C177" t="s">
        <v>937</v>
      </c>
      <c r="D177">
        <f>IF(A177=Recherche!$I$33,1,0)</f>
        <v>0</v>
      </c>
      <c r="E177">
        <f>IF(D177=0,0,SUM($D$2:D177))</f>
        <v>0</v>
      </c>
    </row>
    <row r="178" spans="1:5" x14ac:dyDescent="0.3">
      <c r="A178">
        <v>20250</v>
      </c>
      <c r="B178" t="s">
        <v>384</v>
      </c>
      <c r="C178" t="s">
        <v>938</v>
      </c>
      <c r="D178">
        <f>IF(A178=Recherche!$I$33,1,0)</f>
        <v>0</v>
      </c>
      <c r="E178">
        <f>IF(D178=0,0,SUM($D$2:D178))</f>
        <v>0</v>
      </c>
    </row>
    <row r="179" spans="1:5" x14ac:dyDescent="0.3">
      <c r="A179">
        <v>20270</v>
      </c>
      <c r="B179" t="s">
        <v>386</v>
      </c>
      <c r="C179" t="s">
        <v>939</v>
      </c>
      <c r="D179">
        <f>IF(A179=Recherche!$I$33,1,0)</f>
        <v>0</v>
      </c>
      <c r="E179">
        <f>IF(D179=0,0,SUM($D$2:D179))</f>
        <v>0</v>
      </c>
    </row>
    <row r="180" spans="1:5" x14ac:dyDescent="0.3">
      <c r="A180">
        <v>20213</v>
      </c>
      <c r="B180" t="s">
        <v>388</v>
      </c>
      <c r="C180" t="s">
        <v>940</v>
      </c>
      <c r="D180">
        <f>IF(A180=Recherche!$I$33,1,0)</f>
        <v>0</v>
      </c>
      <c r="E180">
        <f>IF(D180=0,0,SUM($D$2:D180))</f>
        <v>0</v>
      </c>
    </row>
    <row r="181" spans="1:5" x14ac:dyDescent="0.3">
      <c r="A181">
        <v>20212</v>
      </c>
      <c r="B181" t="s">
        <v>390</v>
      </c>
      <c r="C181" t="s">
        <v>941</v>
      </c>
      <c r="D181">
        <f>IF(A181=Recherche!$I$33,1,0)</f>
        <v>0</v>
      </c>
      <c r="E181">
        <f>IF(D181=0,0,SUM($D$2:D181))</f>
        <v>0</v>
      </c>
    </row>
    <row r="182" spans="1:5" x14ac:dyDescent="0.3">
      <c r="A182">
        <v>20235</v>
      </c>
      <c r="B182" t="s">
        <v>392</v>
      </c>
      <c r="C182" t="s">
        <v>942</v>
      </c>
      <c r="D182">
        <f>IF(A182=Recherche!$I$33,1,0)</f>
        <v>0</v>
      </c>
      <c r="E182">
        <f>IF(D182=0,0,SUM($D$2:D182))</f>
        <v>0</v>
      </c>
    </row>
    <row r="183" spans="1:5" x14ac:dyDescent="0.3">
      <c r="A183">
        <v>20218</v>
      </c>
      <c r="B183" t="s">
        <v>394</v>
      </c>
      <c r="C183" t="s">
        <v>943</v>
      </c>
      <c r="D183">
        <f>IF(A183=Recherche!$I$33,1,0)</f>
        <v>0</v>
      </c>
      <c r="E183">
        <f>IF(D183=0,0,SUM($D$2:D183))</f>
        <v>0</v>
      </c>
    </row>
    <row r="184" spans="1:5" x14ac:dyDescent="0.3">
      <c r="A184">
        <v>20218</v>
      </c>
      <c r="B184" t="s">
        <v>396</v>
      </c>
      <c r="C184" t="s">
        <v>944</v>
      </c>
      <c r="D184">
        <f>IF(A184=Recherche!$I$33,1,0)</f>
        <v>0</v>
      </c>
      <c r="E184">
        <f>IF(D184=0,0,SUM($D$2:D184))</f>
        <v>0</v>
      </c>
    </row>
    <row r="185" spans="1:5" x14ac:dyDescent="0.3">
      <c r="A185">
        <v>20218</v>
      </c>
      <c r="B185" t="s">
        <v>398</v>
      </c>
      <c r="C185" t="s">
        <v>945</v>
      </c>
      <c r="D185">
        <f>IF(A185=Recherche!$I$33,1,0)</f>
        <v>0</v>
      </c>
      <c r="E185">
        <f>IF(D185=0,0,SUM($D$2:D185))</f>
        <v>0</v>
      </c>
    </row>
    <row r="186" spans="1:5" x14ac:dyDescent="0.3">
      <c r="A186">
        <v>20236</v>
      </c>
      <c r="B186" t="s">
        <v>400</v>
      </c>
      <c r="C186" t="s">
        <v>946</v>
      </c>
      <c r="D186">
        <f>IF(A186=Recherche!$I$33,1,0)</f>
        <v>0</v>
      </c>
      <c r="E186">
        <f>IF(D186=0,0,SUM($D$2:D186))</f>
        <v>0</v>
      </c>
    </row>
    <row r="187" spans="1:5" x14ac:dyDescent="0.3">
      <c r="A187">
        <v>20225</v>
      </c>
      <c r="B187" t="s">
        <v>402</v>
      </c>
      <c r="C187" t="s">
        <v>947</v>
      </c>
      <c r="D187">
        <f>IF(A187=Recherche!$I$33,1,0)</f>
        <v>0</v>
      </c>
      <c r="E187">
        <f>IF(D187=0,0,SUM($D$2:D187))</f>
        <v>0</v>
      </c>
    </row>
    <row r="188" spans="1:5" x14ac:dyDescent="0.3">
      <c r="A188">
        <v>20238</v>
      </c>
      <c r="B188" t="s">
        <v>404</v>
      </c>
      <c r="C188" t="s">
        <v>948</v>
      </c>
      <c r="D188">
        <f>IF(A188=Recherche!$I$33,1,0)</f>
        <v>0</v>
      </c>
      <c r="E188">
        <f>IF(D188=0,0,SUM($D$2:D188))</f>
        <v>0</v>
      </c>
    </row>
    <row r="189" spans="1:5" x14ac:dyDescent="0.3">
      <c r="A189">
        <v>20221</v>
      </c>
      <c r="B189" t="s">
        <v>406</v>
      </c>
      <c r="C189" t="s">
        <v>949</v>
      </c>
      <c r="D189">
        <f>IF(A189=Recherche!$I$33,1,0)</f>
        <v>0</v>
      </c>
      <c r="E189">
        <f>IF(D189=0,0,SUM($D$2:D189))</f>
        <v>0</v>
      </c>
    </row>
    <row r="190" spans="1:5" x14ac:dyDescent="0.3">
      <c r="A190">
        <v>20230</v>
      </c>
      <c r="B190" t="s">
        <v>408</v>
      </c>
      <c r="C190" t="s">
        <v>950</v>
      </c>
      <c r="D190">
        <f>IF(A190=Recherche!$I$33,1,0)</f>
        <v>0</v>
      </c>
      <c r="E190">
        <f>IF(D190=0,0,SUM($D$2:D190))</f>
        <v>0</v>
      </c>
    </row>
    <row r="191" spans="1:5" x14ac:dyDescent="0.3">
      <c r="A191">
        <v>20220</v>
      </c>
      <c r="B191" t="s">
        <v>410</v>
      </c>
      <c r="C191" t="s">
        <v>951</v>
      </c>
      <c r="D191">
        <f>IF(A191=Recherche!$I$33,1,0)</f>
        <v>0</v>
      </c>
      <c r="E191">
        <f>IF(D191=0,0,SUM($D$2:D191))</f>
        <v>0</v>
      </c>
    </row>
    <row r="192" spans="1:5" x14ac:dyDescent="0.3">
      <c r="A192">
        <v>20256</v>
      </c>
      <c r="B192" t="s">
        <v>410</v>
      </c>
      <c r="C192" t="s">
        <v>951</v>
      </c>
      <c r="D192">
        <f>IF(A192=Recherche!$I$33,1,0)</f>
        <v>0</v>
      </c>
      <c r="E192">
        <f>IF(D192=0,0,SUM($D$2:D192))</f>
        <v>0</v>
      </c>
    </row>
    <row r="193" spans="1:5" x14ac:dyDescent="0.3">
      <c r="A193">
        <v>20224</v>
      </c>
      <c r="B193" t="s">
        <v>412</v>
      </c>
      <c r="C193" t="s">
        <v>952</v>
      </c>
      <c r="D193">
        <f>IF(A193=Recherche!$I$33,1,0)</f>
        <v>0</v>
      </c>
      <c r="E193">
        <f>IF(D193=0,0,SUM($D$2:D193))</f>
        <v>0</v>
      </c>
    </row>
    <row r="194" spans="1:5" x14ac:dyDescent="0.3">
      <c r="A194">
        <v>20250</v>
      </c>
      <c r="B194" t="s">
        <v>414</v>
      </c>
      <c r="C194" t="s">
        <v>953</v>
      </c>
      <c r="D194">
        <f>IF(A194=Recherche!$I$33,1,0)</f>
        <v>0</v>
      </c>
      <c r="E194">
        <f>IF(D194=0,0,SUM($D$2:D194))</f>
        <v>0</v>
      </c>
    </row>
    <row r="195" spans="1:5" x14ac:dyDescent="0.3">
      <c r="A195">
        <v>20226</v>
      </c>
      <c r="B195" t="s">
        <v>416</v>
      </c>
      <c r="C195" t="s">
        <v>954</v>
      </c>
      <c r="D195">
        <f>IF(A195=Recherche!$I$33,1,0)</f>
        <v>0</v>
      </c>
      <c r="E195">
        <f>IF(D195=0,0,SUM($D$2:D195))</f>
        <v>0</v>
      </c>
    </row>
    <row r="196" spans="1:5" x14ac:dyDescent="0.3">
      <c r="A196">
        <v>20237</v>
      </c>
      <c r="B196" t="s">
        <v>418</v>
      </c>
      <c r="C196" t="s">
        <v>955</v>
      </c>
      <c r="D196">
        <f>IF(A196=Recherche!$I$33,1,0)</f>
        <v>0</v>
      </c>
      <c r="E196">
        <f>IF(D196=0,0,SUM($D$2:D196))</f>
        <v>0</v>
      </c>
    </row>
    <row r="197" spans="1:5" x14ac:dyDescent="0.3">
      <c r="A197">
        <v>20290</v>
      </c>
      <c r="B197" t="s">
        <v>420</v>
      </c>
      <c r="C197" t="s">
        <v>956</v>
      </c>
      <c r="D197">
        <f>IF(A197=Recherche!$I$33,1,0)</f>
        <v>0</v>
      </c>
      <c r="E197">
        <f>IF(D197=0,0,SUM($D$2:D197))</f>
        <v>0</v>
      </c>
    </row>
    <row r="198" spans="1:5" x14ac:dyDescent="0.3">
      <c r="A198">
        <v>20212</v>
      </c>
      <c r="B198" t="s">
        <v>422</v>
      </c>
      <c r="C198" t="s">
        <v>957</v>
      </c>
      <c r="D198">
        <f>IF(A198=Recherche!$I$33,1,0)</f>
        <v>0</v>
      </c>
      <c r="E198">
        <f>IF(D198=0,0,SUM($D$2:D198))</f>
        <v>0</v>
      </c>
    </row>
    <row r="199" spans="1:5" x14ac:dyDescent="0.3">
      <c r="A199">
        <v>20244</v>
      </c>
      <c r="B199" t="s">
        <v>424</v>
      </c>
      <c r="C199" t="s">
        <v>958</v>
      </c>
      <c r="D199">
        <f>IF(A199=Recherche!$I$33,1,0)</f>
        <v>0</v>
      </c>
      <c r="E199">
        <f>IF(D199=0,0,SUM($D$2:D199))</f>
        <v>0</v>
      </c>
    </row>
    <row r="200" spans="1:5" x14ac:dyDescent="0.3">
      <c r="A200">
        <v>20275</v>
      </c>
      <c r="B200" t="s">
        <v>426</v>
      </c>
      <c r="C200" t="s">
        <v>959</v>
      </c>
      <c r="D200">
        <f>IF(A200=Recherche!$I$33,1,0)</f>
        <v>0</v>
      </c>
      <c r="E200">
        <f>IF(D200=0,0,SUM($D$2:D200))</f>
        <v>0</v>
      </c>
    </row>
    <row r="201" spans="1:5" x14ac:dyDescent="0.3">
      <c r="A201">
        <v>20253</v>
      </c>
      <c r="B201" t="s">
        <v>428</v>
      </c>
      <c r="C201" t="s">
        <v>960</v>
      </c>
      <c r="D201">
        <f>IF(A201=Recherche!$I$33,1,0)</f>
        <v>0</v>
      </c>
      <c r="E201">
        <f>IF(D201=0,0,SUM($D$2:D201))</f>
        <v>0</v>
      </c>
    </row>
    <row r="202" spans="1:5" x14ac:dyDescent="0.3">
      <c r="A202">
        <v>20212</v>
      </c>
      <c r="B202" t="s">
        <v>430</v>
      </c>
      <c r="C202" t="s">
        <v>961</v>
      </c>
      <c r="D202">
        <f>IF(A202=Recherche!$I$33,1,0)</f>
        <v>0</v>
      </c>
      <c r="E202">
        <f>IF(D202=0,0,SUM($D$2:D202))</f>
        <v>0</v>
      </c>
    </row>
    <row r="203" spans="1:5" x14ac:dyDescent="0.3">
      <c r="A203">
        <v>20234</v>
      </c>
      <c r="B203" t="s">
        <v>432</v>
      </c>
      <c r="C203" t="s">
        <v>962</v>
      </c>
      <c r="D203">
        <f>IF(A203=Recherche!$I$33,1,0)</f>
        <v>0</v>
      </c>
      <c r="E203">
        <f>IF(D203=0,0,SUM($D$2:D203))</f>
        <v>0</v>
      </c>
    </row>
    <row r="204" spans="1:5" x14ac:dyDescent="0.3">
      <c r="A204">
        <v>20225</v>
      </c>
      <c r="B204" t="s">
        <v>434</v>
      </c>
      <c r="C204" t="s">
        <v>963</v>
      </c>
      <c r="D204">
        <f>IF(A204=Recherche!$I$33,1,0)</f>
        <v>0</v>
      </c>
      <c r="E204">
        <f>IF(D204=0,0,SUM($D$2:D204))</f>
        <v>0</v>
      </c>
    </row>
    <row r="205" spans="1:5" x14ac:dyDescent="0.3">
      <c r="A205">
        <v>20237</v>
      </c>
      <c r="B205" t="s">
        <v>436</v>
      </c>
      <c r="C205" t="s">
        <v>964</v>
      </c>
      <c r="D205">
        <f>IF(A205=Recherche!$I$33,1,0)</f>
        <v>0</v>
      </c>
      <c r="E205">
        <f>IF(D205=0,0,SUM($D$2:D205))</f>
        <v>0</v>
      </c>
    </row>
    <row r="206" spans="1:5" x14ac:dyDescent="0.3">
      <c r="A206">
        <v>20212</v>
      </c>
      <c r="B206" t="s">
        <v>438</v>
      </c>
      <c r="C206" t="s">
        <v>965</v>
      </c>
      <c r="D206">
        <f>IF(A206=Recherche!$I$33,1,0)</f>
        <v>0</v>
      </c>
      <c r="E206">
        <f>IF(D206=0,0,SUM($D$2:D206))</f>
        <v>0</v>
      </c>
    </row>
    <row r="207" spans="1:5" x14ac:dyDescent="0.3">
      <c r="A207">
        <v>20600</v>
      </c>
      <c r="B207" t="s">
        <v>440</v>
      </c>
      <c r="C207" t="s">
        <v>966</v>
      </c>
      <c r="D207">
        <f>IF(A207=Recherche!$I$33,1,0)</f>
        <v>0</v>
      </c>
      <c r="E207">
        <f>IF(D207=0,0,SUM($D$2:D207))</f>
        <v>0</v>
      </c>
    </row>
    <row r="208" spans="1:5" x14ac:dyDescent="0.3">
      <c r="A208">
        <v>20245</v>
      </c>
      <c r="B208" t="s">
        <v>442</v>
      </c>
      <c r="C208" t="s">
        <v>967</v>
      </c>
      <c r="D208">
        <f>IF(A208=Recherche!$I$33,1,0)</f>
        <v>0</v>
      </c>
      <c r="E208">
        <f>IF(D208=0,0,SUM($D$2:D208))</f>
        <v>0</v>
      </c>
    </row>
    <row r="209" spans="1:5" x14ac:dyDescent="0.3">
      <c r="A209">
        <v>20218</v>
      </c>
      <c r="B209" t="s">
        <v>444</v>
      </c>
      <c r="C209" t="s">
        <v>968</v>
      </c>
      <c r="D209">
        <f>IF(A209=Recherche!$I$33,1,0)</f>
        <v>0</v>
      </c>
      <c r="E209">
        <f>IF(D209=0,0,SUM($D$2:D209))</f>
        <v>0</v>
      </c>
    </row>
    <row r="210" spans="1:5" x14ac:dyDescent="0.3">
      <c r="A210">
        <v>20240</v>
      </c>
      <c r="B210" t="s">
        <v>446</v>
      </c>
      <c r="C210" t="s">
        <v>969</v>
      </c>
      <c r="D210">
        <f>IF(A210=Recherche!$I$33,1,0)</f>
        <v>0</v>
      </c>
      <c r="E210">
        <f>IF(D210=0,0,SUM($D$2:D210))</f>
        <v>0</v>
      </c>
    </row>
    <row r="211" spans="1:5" x14ac:dyDescent="0.3">
      <c r="A211">
        <v>20227</v>
      </c>
      <c r="B211" t="s">
        <v>448</v>
      </c>
      <c r="C211" t="s">
        <v>970</v>
      </c>
      <c r="D211">
        <f>IF(A211=Recherche!$I$33,1,0)</f>
        <v>0</v>
      </c>
      <c r="E211">
        <f>IF(D211=0,0,SUM($D$2:D211))</f>
        <v>0</v>
      </c>
    </row>
    <row r="212" spans="1:5" x14ac:dyDescent="0.3">
      <c r="A212">
        <v>20237</v>
      </c>
      <c r="B212" t="s">
        <v>450</v>
      </c>
      <c r="C212" t="s">
        <v>971</v>
      </c>
      <c r="D212">
        <f>IF(A212=Recherche!$I$33,1,0)</f>
        <v>0</v>
      </c>
      <c r="E212">
        <f>IF(D212=0,0,SUM($D$2:D212))</f>
        <v>0</v>
      </c>
    </row>
    <row r="213" spans="1:5" x14ac:dyDescent="0.3">
      <c r="A213">
        <v>20251</v>
      </c>
      <c r="B213" t="s">
        <v>452</v>
      </c>
      <c r="C213" t="s">
        <v>972</v>
      </c>
      <c r="D213">
        <f>IF(A213=Recherche!$I$33,1,0)</f>
        <v>0</v>
      </c>
      <c r="E213">
        <f>IF(D213=0,0,SUM($D$2:D213))</f>
        <v>0</v>
      </c>
    </row>
    <row r="214" spans="1:5" x14ac:dyDescent="0.3">
      <c r="A214">
        <v>20220</v>
      </c>
      <c r="B214" t="s">
        <v>454</v>
      </c>
      <c r="C214" t="s">
        <v>973</v>
      </c>
      <c r="D214">
        <f>IF(A214=Recherche!$I$33,1,0)</f>
        <v>0</v>
      </c>
      <c r="E214">
        <f>IF(D214=0,0,SUM($D$2:D214))</f>
        <v>0</v>
      </c>
    </row>
    <row r="215" spans="1:5" x14ac:dyDescent="0.3">
      <c r="A215">
        <v>20243</v>
      </c>
      <c r="B215" t="s">
        <v>456</v>
      </c>
      <c r="C215" t="s">
        <v>974</v>
      </c>
      <c r="D215">
        <f>IF(A215=Recherche!$I$33,1,0)</f>
        <v>0</v>
      </c>
      <c r="E215">
        <f>IF(D215=0,0,SUM($D$2:D215))</f>
        <v>0</v>
      </c>
    </row>
    <row r="216" spans="1:5" x14ac:dyDescent="0.3">
      <c r="A216">
        <v>20218</v>
      </c>
      <c r="B216" t="s">
        <v>458</v>
      </c>
      <c r="C216" t="s">
        <v>975</v>
      </c>
      <c r="D216">
        <f>IF(A216=Recherche!$I$33,1,0)</f>
        <v>0</v>
      </c>
      <c r="E216">
        <f>IF(D216=0,0,SUM($D$2:D216))</f>
        <v>0</v>
      </c>
    </row>
    <row r="217" spans="1:5" x14ac:dyDescent="0.3">
      <c r="A217">
        <v>20244</v>
      </c>
      <c r="B217" t="s">
        <v>460</v>
      </c>
      <c r="C217" t="s">
        <v>976</v>
      </c>
      <c r="D217">
        <f>IF(A217=Recherche!$I$33,1,0)</f>
        <v>0</v>
      </c>
      <c r="E217">
        <f>IF(D217=0,0,SUM($D$2:D217))</f>
        <v>0</v>
      </c>
    </row>
    <row r="218" spans="1:5" x14ac:dyDescent="0.3">
      <c r="A218">
        <v>20225</v>
      </c>
      <c r="B218" t="s">
        <v>462</v>
      </c>
      <c r="C218" t="s">
        <v>977</v>
      </c>
      <c r="D218">
        <f>IF(A218=Recherche!$I$33,1,0)</f>
        <v>0</v>
      </c>
      <c r="E218">
        <f>IF(D218=0,0,SUM($D$2:D218))</f>
        <v>0</v>
      </c>
    </row>
    <row r="219" spans="1:5" x14ac:dyDescent="0.3">
      <c r="A219">
        <v>20252</v>
      </c>
      <c r="B219" t="s">
        <v>464</v>
      </c>
      <c r="C219" t="s">
        <v>978</v>
      </c>
      <c r="D219">
        <f>IF(A219=Recherche!$I$33,1,0)</f>
        <v>0</v>
      </c>
      <c r="E219">
        <f>IF(D219=0,0,SUM($D$2:D219))</f>
        <v>0</v>
      </c>
    </row>
    <row r="220" spans="1:5" x14ac:dyDescent="0.3">
      <c r="A220">
        <v>20230</v>
      </c>
      <c r="B220" t="s">
        <v>466</v>
      </c>
      <c r="C220" t="s">
        <v>979</v>
      </c>
      <c r="D220">
        <f>IF(A220=Recherche!$I$33,1,0)</f>
        <v>0</v>
      </c>
      <c r="E220">
        <f>IF(D220=0,0,SUM($D$2:D220))</f>
        <v>0</v>
      </c>
    </row>
    <row r="221" spans="1:5" x14ac:dyDescent="0.3">
      <c r="A221">
        <v>20215</v>
      </c>
      <c r="B221" t="s">
        <v>468</v>
      </c>
      <c r="C221" t="s">
        <v>980</v>
      </c>
      <c r="D221">
        <f>IF(A221=Recherche!$I$33,1,0)</f>
        <v>0</v>
      </c>
      <c r="E221">
        <f>IF(D221=0,0,SUM($D$2:D221))</f>
        <v>0</v>
      </c>
    </row>
    <row r="222" spans="1:5" x14ac:dyDescent="0.3">
      <c r="A222">
        <v>20224</v>
      </c>
      <c r="B222" t="s">
        <v>470</v>
      </c>
      <c r="C222" t="s">
        <v>981</v>
      </c>
      <c r="D222">
        <f>IF(A222=Recherche!$I$33,1,0)</f>
        <v>0</v>
      </c>
      <c r="E222">
        <f>IF(D222=0,0,SUM($D$2:D222))</f>
        <v>0</v>
      </c>
    </row>
    <row r="223" spans="1:5" x14ac:dyDescent="0.3">
      <c r="A223">
        <v>20290</v>
      </c>
      <c r="B223" t="s">
        <v>472</v>
      </c>
      <c r="C223" t="s">
        <v>982</v>
      </c>
      <c r="D223">
        <f>IF(A223=Recherche!$I$33,1,0)</f>
        <v>0</v>
      </c>
      <c r="E223">
        <f>IF(D223=0,0,SUM($D$2:D223))</f>
        <v>0</v>
      </c>
    </row>
    <row r="224" spans="1:5" x14ac:dyDescent="0.3">
      <c r="A224">
        <v>20240</v>
      </c>
      <c r="B224" t="s">
        <v>474</v>
      </c>
      <c r="C224" t="s">
        <v>983</v>
      </c>
      <c r="D224">
        <f>IF(A224=Recherche!$I$33,1,0)</f>
        <v>0</v>
      </c>
      <c r="E224">
        <f>IF(D224=0,0,SUM($D$2:D224))</f>
        <v>0</v>
      </c>
    </row>
    <row r="225" spans="1:5" x14ac:dyDescent="0.3">
      <c r="A225">
        <v>20260</v>
      </c>
      <c r="B225" t="s">
        <v>476</v>
      </c>
      <c r="C225" t="s">
        <v>984</v>
      </c>
      <c r="D225">
        <f>IF(A225=Recherche!$I$33,1,0)</f>
        <v>0</v>
      </c>
      <c r="E225">
        <f>IF(D225=0,0,SUM($D$2:D225))</f>
        <v>0</v>
      </c>
    </row>
    <row r="226" spans="1:5" x14ac:dyDescent="0.3">
      <c r="A226">
        <v>20228</v>
      </c>
      <c r="B226" t="s">
        <v>478</v>
      </c>
      <c r="C226" t="s">
        <v>985</v>
      </c>
      <c r="D226">
        <f>IF(A226=Recherche!$I$33,1,0)</f>
        <v>0</v>
      </c>
      <c r="E226">
        <f>IF(D226=0,0,SUM($D$2:D226))</f>
        <v>0</v>
      </c>
    </row>
    <row r="227" spans="1:5" x14ac:dyDescent="0.3">
      <c r="A227">
        <v>20245</v>
      </c>
      <c r="B227" t="s">
        <v>480</v>
      </c>
      <c r="C227" t="s">
        <v>986</v>
      </c>
      <c r="D227">
        <f>IF(A227=Recherche!$I$33,1,0)</f>
        <v>0</v>
      </c>
      <c r="E227">
        <f>IF(D227=0,0,SUM($D$2:D227))</f>
        <v>0</v>
      </c>
    </row>
    <row r="228" spans="1:5" x14ac:dyDescent="0.3">
      <c r="A228">
        <v>20270</v>
      </c>
      <c r="B228" t="s">
        <v>482</v>
      </c>
      <c r="C228" t="s">
        <v>987</v>
      </c>
      <c r="D228">
        <f>IF(A228=Recherche!$I$33,1,0)</f>
        <v>0</v>
      </c>
      <c r="E228">
        <f>IF(D228=0,0,SUM($D$2:D228))</f>
        <v>0</v>
      </c>
    </row>
    <row r="229" spans="1:5" x14ac:dyDescent="0.3">
      <c r="A229">
        <v>20259</v>
      </c>
      <c r="B229" t="s">
        <v>484</v>
      </c>
      <c r="C229" t="s">
        <v>988</v>
      </c>
      <c r="D229">
        <f>IF(A229=Recherche!$I$33,1,0)</f>
        <v>0</v>
      </c>
      <c r="E229">
        <f>IF(D229=0,0,SUM($D$2:D229))</f>
        <v>0</v>
      </c>
    </row>
    <row r="230" spans="1:5" x14ac:dyDescent="0.3">
      <c r="A230">
        <v>20212</v>
      </c>
      <c r="B230" t="s">
        <v>486</v>
      </c>
      <c r="C230" t="s">
        <v>989</v>
      </c>
      <c r="D230">
        <f>IF(A230=Recherche!$I$33,1,0)</f>
        <v>0</v>
      </c>
      <c r="E230">
        <f>IF(D230=0,0,SUM($D$2:D230))</f>
        <v>0</v>
      </c>
    </row>
    <row r="231" spans="1:5" x14ac:dyDescent="0.3">
      <c r="A231">
        <v>20287</v>
      </c>
      <c r="B231" t="s">
        <v>488</v>
      </c>
      <c r="C231" t="s">
        <v>990</v>
      </c>
      <c r="D231">
        <f>IF(A231=Recherche!$I$33,1,0)</f>
        <v>0</v>
      </c>
      <c r="E231">
        <f>IF(D231=0,0,SUM($D$2:D231))</f>
        <v>0</v>
      </c>
    </row>
    <row r="232" spans="1:5" x14ac:dyDescent="0.3">
      <c r="A232">
        <v>20270</v>
      </c>
      <c r="B232" t="s">
        <v>490</v>
      </c>
      <c r="C232" t="s">
        <v>991</v>
      </c>
      <c r="D232">
        <f>IF(A232=Recherche!$I$33,1,0)</f>
        <v>0</v>
      </c>
      <c r="E232">
        <f>IF(D232=0,0,SUM($D$2:D232))</f>
        <v>0</v>
      </c>
    </row>
    <row r="233" spans="1:5" x14ac:dyDescent="0.3">
      <c r="A233">
        <v>20218</v>
      </c>
      <c r="B233" t="s">
        <v>492</v>
      </c>
      <c r="C233" t="s">
        <v>992</v>
      </c>
      <c r="D233">
        <f>IF(A233=Recherche!$I$33,1,0)</f>
        <v>0</v>
      </c>
      <c r="E233">
        <f>IF(D233=0,0,SUM($D$2:D233))</f>
        <v>0</v>
      </c>
    </row>
    <row r="234" spans="1:5" x14ac:dyDescent="0.3">
      <c r="A234">
        <v>20229</v>
      </c>
      <c r="B234" t="s">
        <v>494</v>
      </c>
      <c r="C234" t="s">
        <v>993</v>
      </c>
      <c r="D234">
        <f>IF(A234=Recherche!$I$33,1,0)</f>
        <v>0</v>
      </c>
      <c r="E234">
        <f>IF(D234=0,0,SUM($D$2:D234))</f>
        <v>0</v>
      </c>
    </row>
    <row r="235" spans="1:5" x14ac:dyDescent="0.3">
      <c r="A235">
        <v>20214</v>
      </c>
      <c r="B235" t="s">
        <v>496</v>
      </c>
      <c r="C235" t="s">
        <v>994</v>
      </c>
      <c r="D235">
        <f>IF(A235=Recherche!$I$33,1,0)</f>
        <v>0</v>
      </c>
      <c r="E235">
        <f>IF(D235=0,0,SUM($D$2:D235))</f>
        <v>0</v>
      </c>
    </row>
    <row r="236" spans="1:5" x14ac:dyDescent="0.3">
      <c r="A236">
        <v>20290</v>
      </c>
      <c r="B236" t="s">
        <v>498</v>
      </c>
      <c r="C236" t="s">
        <v>995</v>
      </c>
      <c r="D236">
        <f>IF(A236=Recherche!$I$33,1,0)</f>
        <v>0</v>
      </c>
      <c r="E236">
        <f>IF(D236=0,0,SUM($D$2:D236))</f>
        <v>0</v>
      </c>
    </row>
    <row r="237" spans="1:5" x14ac:dyDescent="0.3">
      <c r="A237">
        <v>20214</v>
      </c>
      <c r="B237" t="s">
        <v>500</v>
      </c>
      <c r="C237" t="s">
        <v>996</v>
      </c>
      <c r="D237">
        <f>IF(A237=Recherche!$I$33,1,0)</f>
        <v>0</v>
      </c>
      <c r="E237">
        <f>IF(D237=0,0,SUM($D$2:D237))</f>
        <v>0</v>
      </c>
    </row>
    <row r="238" spans="1:5" x14ac:dyDescent="0.3">
      <c r="A238">
        <v>20220</v>
      </c>
      <c r="B238" t="s">
        <v>502</v>
      </c>
      <c r="C238" t="s">
        <v>997</v>
      </c>
      <c r="D238">
        <f>IF(A238=Recherche!$I$33,1,0)</f>
        <v>0</v>
      </c>
      <c r="E238">
        <f>IF(D238=0,0,SUM($D$2:D238))</f>
        <v>0</v>
      </c>
    </row>
    <row r="239" spans="1:5" x14ac:dyDescent="0.3">
      <c r="A239">
        <v>20218</v>
      </c>
      <c r="B239" t="s">
        <v>504</v>
      </c>
      <c r="C239" t="s">
        <v>998</v>
      </c>
      <c r="D239">
        <f>IF(A239=Recherche!$I$33,1,0)</f>
        <v>0</v>
      </c>
      <c r="E239">
        <f>IF(D239=0,0,SUM($D$2:D239))</f>
        <v>0</v>
      </c>
    </row>
    <row r="240" spans="1:5" x14ac:dyDescent="0.3">
      <c r="A240">
        <v>20238</v>
      </c>
      <c r="B240" t="s">
        <v>506</v>
      </c>
      <c r="C240" t="s">
        <v>999</v>
      </c>
      <c r="D240">
        <f>IF(A240=Recherche!$I$33,1,0)</f>
        <v>0</v>
      </c>
      <c r="E240">
        <f>IF(D240=0,0,SUM($D$2:D240))</f>
        <v>0</v>
      </c>
    </row>
    <row r="241" spans="1:5" x14ac:dyDescent="0.3">
      <c r="A241">
        <v>20219</v>
      </c>
      <c r="B241" t="s">
        <v>508</v>
      </c>
      <c r="C241" t="s">
        <v>1000</v>
      </c>
      <c r="D241">
        <f>IF(A241=Recherche!$I$33,1,0)</f>
        <v>0</v>
      </c>
      <c r="E241">
        <f>IF(D241=0,0,SUM($D$2:D241))</f>
        <v>0</v>
      </c>
    </row>
    <row r="242" spans="1:5" x14ac:dyDescent="0.3">
      <c r="A242">
        <v>20239</v>
      </c>
      <c r="B242" t="s">
        <v>510</v>
      </c>
      <c r="C242" t="s">
        <v>1001</v>
      </c>
      <c r="D242">
        <f>IF(A242=Recherche!$I$33,1,0)</f>
        <v>0</v>
      </c>
      <c r="E242">
        <f>IF(D242=0,0,SUM($D$2:D242))</f>
        <v>0</v>
      </c>
    </row>
    <row r="243" spans="1:5" x14ac:dyDescent="0.3">
      <c r="A243">
        <v>20225</v>
      </c>
      <c r="B243" t="s">
        <v>512</v>
      </c>
      <c r="C243" t="s">
        <v>1002</v>
      </c>
      <c r="D243">
        <f>IF(A243=Recherche!$I$33,1,0)</f>
        <v>0</v>
      </c>
      <c r="E243">
        <f>IF(D243=0,0,SUM($D$2:D243))</f>
        <v>0</v>
      </c>
    </row>
    <row r="244" spans="1:5" x14ac:dyDescent="0.3">
      <c r="A244">
        <v>20225</v>
      </c>
      <c r="B244" t="s">
        <v>514</v>
      </c>
      <c r="C244" t="s">
        <v>1003</v>
      </c>
      <c r="D244">
        <f>IF(A244=Recherche!$I$33,1,0)</f>
        <v>0</v>
      </c>
      <c r="E244">
        <f>IF(D244=0,0,SUM($D$2:D244))</f>
        <v>0</v>
      </c>
    </row>
    <row r="245" spans="1:5" x14ac:dyDescent="0.3">
      <c r="A245">
        <v>20229</v>
      </c>
      <c r="B245" t="s">
        <v>516</v>
      </c>
      <c r="C245" t="s">
        <v>1004</v>
      </c>
      <c r="D245">
        <f>IF(A245=Recherche!$I$33,1,0)</f>
        <v>0</v>
      </c>
      <c r="E245">
        <f>IF(D245=0,0,SUM($D$2:D245))</f>
        <v>0</v>
      </c>
    </row>
    <row r="246" spans="1:5" x14ac:dyDescent="0.3">
      <c r="A246">
        <v>20242</v>
      </c>
      <c r="B246" t="s">
        <v>518</v>
      </c>
      <c r="C246" t="s">
        <v>1005</v>
      </c>
      <c r="D246">
        <f>IF(A246=Recherche!$I$33,1,0)</f>
        <v>0</v>
      </c>
      <c r="E246">
        <f>IF(D246=0,0,SUM($D$2:D246))</f>
        <v>0</v>
      </c>
    </row>
    <row r="247" spans="1:5" x14ac:dyDescent="0.3">
      <c r="A247">
        <v>20217</v>
      </c>
      <c r="B247" t="s">
        <v>520</v>
      </c>
      <c r="C247" t="s">
        <v>1006</v>
      </c>
      <c r="D247">
        <f>IF(A247=Recherche!$I$33,1,0)</f>
        <v>0</v>
      </c>
      <c r="E247">
        <f>IF(D247=0,0,SUM($D$2:D247))</f>
        <v>0</v>
      </c>
    </row>
    <row r="248" spans="1:5" x14ac:dyDescent="0.3">
      <c r="A248">
        <v>20234</v>
      </c>
      <c r="B248" t="s">
        <v>522</v>
      </c>
      <c r="C248" t="s">
        <v>1007</v>
      </c>
      <c r="D248">
        <f>IF(A248=Recherche!$I$33,1,0)</f>
        <v>0</v>
      </c>
      <c r="E248">
        <f>IF(D248=0,0,SUM($D$2:D248))</f>
        <v>0</v>
      </c>
    </row>
    <row r="249" spans="1:5" x14ac:dyDescent="0.3">
      <c r="A249">
        <v>20226</v>
      </c>
      <c r="B249" t="s">
        <v>524</v>
      </c>
      <c r="C249" t="s">
        <v>1008</v>
      </c>
      <c r="D249">
        <f>IF(A249=Recherche!$I$33,1,0)</f>
        <v>0</v>
      </c>
      <c r="E249">
        <f>IF(D249=0,0,SUM($D$2:D249))</f>
        <v>0</v>
      </c>
    </row>
    <row r="250" spans="1:5" x14ac:dyDescent="0.3">
      <c r="A250">
        <v>20226</v>
      </c>
      <c r="B250" t="s">
        <v>526</v>
      </c>
      <c r="C250" t="s">
        <v>1009</v>
      </c>
      <c r="D250">
        <f>IF(A250=Recherche!$I$33,1,0)</f>
        <v>0</v>
      </c>
      <c r="E250">
        <f>IF(D250=0,0,SUM($D$2:D250))</f>
        <v>0</v>
      </c>
    </row>
    <row r="251" spans="1:5" x14ac:dyDescent="0.3">
      <c r="A251">
        <v>20217</v>
      </c>
      <c r="B251" t="s">
        <v>528</v>
      </c>
      <c r="C251" t="s">
        <v>1010</v>
      </c>
      <c r="D251">
        <f>IF(A251=Recherche!$I$33,1,0)</f>
        <v>0</v>
      </c>
      <c r="E251">
        <f>IF(D251=0,0,SUM($D$2:D251))</f>
        <v>0</v>
      </c>
    </row>
    <row r="252" spans="1:5" x14ac:dyDescent="0.3">
      <c r="A252">
        <v>20217</v>
      </c>
      <c r="B252" t="s">
        <v>530</v>
      </c>
      <c r="C252" t="s">
        <v>1011</v>
      </c>
      <c r="D252">
        <f>IF(A252=Recherche!$I$33,1,0)</f>
        <v>0</v>
      </c>
      <c r="E252">
        <f>IF(D252=0,0,SUM($D$2:D252))</f>
        <v>0</v>
      </c>
    </row>
    <row r="253" spans="1:5" x14ac:dyDescent="0.3">
      <c r="A253">
        <v>20232</v>
      </c>
      <c r="B253" t="s">
        <v>532</v>
      </c>
      <c r="C253" t="s">
        <v>1012</v>
      </c>
      <c r="D253">
        <f>IF(A253=Recherche!$I$33,1,0)</f>
        <v>0</v>
      </c>
      <c r="E253">
        <f>IF(D253=0,0,SUM($D$2:D253))</f>
        <v>0</v>
      </c>
    </row>
    <row r="254" spans="1:5" x14ac:dyDescent="0.3">
      <c r="A254">
        <v>20217</v>
      </c>
      <c r="B254" t="s">
        <v>534</v>
      </c>
      <c r="C254" t="s">
        <v>1013</v>
      </c>
      <c r="D254">
        <f>IF(A254=Recherche!$I$33,1,0)</f>
        <v>0</v>
      </c>
      <c r="E254">
        <f>IF(D254=0,0,SUM($D$2:D254))</f>
        <v>0</v>
      </c>
    </row>
    <row r="255" spans="1:5" x14ac:dyDescent="0.3">
      <c r="A255">
        <v>20232</v>
      </c>
      <c r="B255" t="s">
        <v>536</v>
      </c>
      <c r="C255" t="s">
        <v>1014</v>
      </c>
      <c r="D255">
        <f>IF(A255=Recherche!$I$33,1,0)</f>
        <v>0</v>
      </c>
      <c r="E255">
        <f>IF(D255=0,0,SUM($D$2:D255))</f>
        <v>0</v>
      </c>
    </row>
    <row r="256" spans="1:5" x14ac:dyDescent="0.3">
      <c r="A256">
        <v>20259</v>
      </c>
      <c r="B256" t="s">
        <v>538</v>
      </c>
      <c r="C256" t="s">
        <v>1015</v>
      </c>
      <c r="D256">
        <f>IF(A256=Recherche!$I$33,1,0)</f>
        <v>0</v>
      </c>
      <c r="E256">
        <f>IF(D256=0,0,SUM($D$2:D256))</f>
        <v>0</v>
      </c>
    </row>
    <row r="257" spans="1:5" x14ac:dyDescent="0.3">
      <c r="A257">
        <v>20290</v>
      </c>
      <c r="B257" t="s">
        <v>540</v>
      </c>
      <c r="C257" t="s">
        <v>1016</v>
      </c>
      <c r="D257">
        <f>IF(A257=Recherche!$I$33,1,0)</f>
        <v>0</v>
      </c>
      <c r="E257">
        <f>IF(D257=0,0,SUM($D$2:D257))</f>
        <v>0</v>
      </c>
    </row>
    <row r="258" spans="1:5" x14ac:dyDescent="0.3">
      <c r="A258">
        <v>20236</v>
      </c>
      <c r="B258" t="s">
        <v>542</v>
      </c>
      <c r="C258" t="s">
        <v>1017</v>
      </c>
      <c r="D258">
        <f>IF(A258=Recherche!$I$33,1,0)</f>
        <v>0</v>
      </c>
      <c r="E258">
        <f>IF(D258=0,0,SUM($D$2:D258))</f>
        <v>0</v>
      </c>
    </row>
    <row r="259" spans="1:5" x14ac:dyDescent="0.3">
      <c r="A259">
        <v>20234</v>
      </c>
      <c r="B259" t="s">
        <v>544</v>
      </c>
      <c r="C259" t="s">
        <v>1018</v>
      </c>
      <c r="D259">
        <f>IF(A259=Recherche!$I$33,1,0)</f>
        <v>0</v>
      </c>
      <c r="E259">
        <f>IF(D259=0,0,SUM($D$2:D259))</f>
        <v>0</v>
      </c>
    </row>
    <row r="260" spans="1:5" x14ac:dyDescent="0.3">
      <c r="A260">
        <v>20290</v>
      </c>
      <c r="B260" t="s">
        <v>546</v>
      </c>
      <c r="C260" t="s">
        <v>1019</v>
      </c>
      <c r="D260">
        <f>IF(A260=Recherche!$I$33,1,0)</f>
        <v>0</v>
      </c>
      <c r="E260">
        <f>IF(D260=0,0,SUM($D$2:D260))</f>
        <v>0</v>
      </c>
    </row>
    <row r="261" spans="1:5" x14ac:dyDescent="0.3">
      <c r="A261">
        <v>20226</v>
      </c>
      <c r="B261" t="s">
        <v>548</v>
      </c>
      <c r="C261" t="s">
        <v>1020</v>
      </c>
      <c r="D261">
        <f>IF(A261=Recherche!$I$33,1,0)</f>
        <v>0</v>
      </c>
      <c r="E261">
        <f>IF(D261=0,0,SUM($D$2:D261))</f>
        <v>0</v>
      </c>
    </row>
    <row r="262" spans="1:5" x14ac:dyDescent="0.3">
      <c r="A262">
        <v>20251</v>
      </c>
      <c r="B262" t="s">
        <v>550</v>
      </c>
      <c r="C262" t="s">
        <v>1021</v>
      </c>
      <c r="D262">
        <f>IF(A262=Recherche!$I$33,1,0)</f>
        <v>0</v>
      </c>
      <c r="E262">
        <f>IF(D262=0,0,SUM($D$2:D262))</f>
        <v>0</v>
      </c>
    </row>
    <row r="263" spans="1:5" x14ac:dyDescent="0.3">
      <c r="A263">
        <v>20270</v>
      </c>
      <c r="B263" t="s">
        <v>550</v>
      </c>
      <c r="C263" t="s">
        <v>1021</v>
      </c>
      <c r="D263">
        <f>IF(A263=Recherche!$I$33,1,0)</f>
        <v>0</v>
      </c>
      <c r="E263">
        <f>IF(D263=0,0,SUM($D$2:D263))</f>
        <v>0</v>
      </c>
    </row>
    <row r="264" spans="1:5" x14ac:dyDescent="0.3">
      <c r="A264">
        <v>20229</v>
      </c>
      <c r="B264" t="s">
        <v>552</v>
      </c>
      <c r="C264" t="s">
        <v>1022</v>
      </c>
      <c r="D264">
        <f>IF(A264=Recherche!$I$33,1,0)</f>
        <v>0</v>
      </c>
      <c r="E264">
        <f>IF(D264=0,0,SUM($D$2:D264))</f>
        <v>0</v>
      </c>
    </row>
    <row r="265" spans="1:5" x14ac:dyDescent="0.3">
      <c r="A265">
        <v>20253</v>
      </c>
      <c r="B265" t="s">
        <v>554</v>
      </c>
      <c r="C265" t="s">
        <v>1023</v>
      </c>
      <c r="D265">
        <f>IF(A265=Recherche!$I$33,1,0)</f>
        <v>0</v>
      </c>
      <c r="E265">
        <f>IF(D265=0,0,SUM($D$2:D265))</f>
        <v>0</v>
      </c>
    </row>
    <row r="266" spans="1:5" x14ac:dyDescent="0.3">
      <c r="A266">
        <v>20290</v>
      </c>
      <c r="B266" t="s">
        <v>556</v>
      </c>
      <c r="C266" t="s">
        <v>1024</v>
      </c>
      <c r="D266">
        <f>IF(A266=Recherche!$I$33,1,0)</f>
        <v>0</v>
      </c>
      <c r="E266">
        <f>IF(D266=0,0,SUM($D$2:D266))</f>
        <v>0</v>
      </c>
    </row>
    <row r="267" spans="1:5" x14ac:dyDescent="0.3">
      <c r="A267">
        <v>20213</v>
      </c>
      <c r="B267" t="s">
        <v>558</v>
      </c>
      <c r="C267" t="s">
        <v>1025</v>
      </c>
      <c r="D267">
        <f>IF(A267=Recherche!$I$33,1,0)</f>
        <v>0</v>
      </c>
      <c r="E267">
        <f>IF(D267=0,0,SUM($D$2:D267))</f>
        <v>0</v>
      </c>
    </row>
    <row r="268" spans="1:5" x14ac:dyDescent="0.3">
      <c r="A268">
        <v>20234</v>
      </c>
      <c r="B268" t="s">
        <v>560</v>
      </c>
      <c r="C268" t="s">
        <v>1026</v>
      </c>
      <c r="D268">
        <f>IF(A268=Recherche!$I$33,1,0)</f>
        <v>0</v>
      </c>
      <c r="E268">
        <f>IF(D268=0,0,SUM($D$2:D268))</f>
        <v>0</v>
      </c>
    </row>
    <row r="269" spans="1:5" x14ac:dyDescent="0.3">
      <c r="A269">
        <v>20230</v>
      </c>
      <c r="B269" t="s">
        <v>562</v>
      </c>
      <c r="C269" t="s">
        <v>1027</v>
      </c>
      <c r="D269">
        <f>IF(A269=Recherche!$I$33,1,0)</f>
        <v>0</v>
      </c>
      <c r="E269">
        <f>IF(D269=0,0,SUM($D$2:D269))</f>
        <v>0</v>
      </c>
    </row>
    <row r="270" spans="1:5" x14ac:dyDescent="0.3">
      <c r="A270">
        <v>20272</v>
      </c>
      <c r="B270" t="s">
        <v>564</v>
      </c>
      <c r="C270" t="s">
        <v>1028</v>
      </c>
      <c r="D270">
        <f>IF(A270=Recherche!$I$33,1,0)</f>
        <v>0</v>
      </c>
      <c r="E270">
        <f>IF(D270=0,0,SUM($D$2:D270))</f>
        <v>0</v>
      </c>
    </row>
    <row r="271" spans="1:5" x14ac:dyDescent="0.3">
      <c r="A271">
        <v>20215</v>
      </c>
      <c r="B271" t="s">
        <v>566</v>
      </c>
      <c r="C271" t="s">
        <v>1029</v>
      </c>
      <c r="D271">
        <f>IF(A271=Recherche!$I$33,1,0)</f>
        <v>0</v>
      </c>
      <c r="E271">
        <f>IF(D271=0,0,SUM($D$2:D271))</f>
        <v>0</v>
      </c>
    </row>
    <row r="272" spans="1:5" x14ac:dyDescent="0.3">
      <c r="A272">
        <v>20234</v>
      </c>
      <c r="B272" t="s">
        <v>568</v>
      </c>
      <c r="C272" t="s">
        <v>1030</v>
      </c>
      <c r="D272">
        <f>IF(A272=Recherche!$I$33,1,0)</f>
        <v>0</v>
      </c>
      <c r="E272">
        <f>IF(D272=0,0,SUM($D$2:D272))</f>
        <v>0</v>
      </c>
    </row>
    <row r="273" spans="1:5" x14ac:dyDescent="0.3">
      <c r="A273">
        <v>20229</v>
      </c>
      <c r="B273" t="s">
        <v>570</v>
      </c>
      <c r="C273" t="s">
        <v>1031</v>
      </c>
      <c r="D273">
        <f>IF(A273=Recherche!$I$33,1,0)</f>
        <v>0</v>
      </c>
      <c r="E273">
        <f>IF(D273=0,0,SUM($D$2:D273))</f>
        <v>0</v>
      </c>
    </row>
    <row r="274" spans="1:5" x14ac:dyDescent="0.3">
      <c r="A274">
        <v>20251</v>
      </c>
      <c r="B274" t="s">
        <v>572</v>
      </c>
      <c r="C274" t="s">
        <v>1032</v>
      </c>
      <c r="D274">
        <f>IF(A274=Recherche!$I$33,1,0)</f>
        <v>0</v>
      </c>
      <c r="E274">
        <f>IF(D274=0,0,SUM($D$2:D274))</f>
        <v>0</v>
      </c>
    </row>
    <row r="275" spans="1:5" x14ac:dyDescent="0.3">
      <c r="A275">
        <v>20229</v>
      </c>
      <c r="B275" t="s">
        <v>574</v>
      </c>
      <c r="C275" t="s">
        <v>1033</v>
      </c>
      <c r="D275">
        <f>IF(A275=Recherche!$I$33,1,0)</f>
        <v>0</v>
      </c>
      <c r="E275">
        <f>IF(D275=0,0,SUM($D$2:D275))</f>
        <v>0</v>
      </c>
    </row>
    <row r="276" spans="1:5" x14ac:dyDescent="0.3">
      <c r="A276">
        <v>20218</v>
      </c>
      <c r="B276" t="s">
        <v>576</v>
      </c>
      <c r="C276" t="s">
        <v>1034</v>
      </c>
      <c r="D276">
        <f>IF(A276=Recherche!$I$33,1,0)</f>
        <v>0</v>
      </c>
      <c r="E276">
        <f>IF(D276=0,0,SUM($D$2:D276))</f>
        <v>0</v>
      </c>
    </row>
    <row r="277" spans="1:5" x14ac:dyDescent="0.3">
      <c r="A277">
        <v>20229</v>
      </c>
      <c r="B277" t="s">
        <v>578</v>
      </c>
      <c r="C277" t="s">
        <v>1035</v>
      </c>
      <c r="D277">
        <f>IF(A277=Recherche!$I$33,1,0)</f>
        <v>0</v>
      </c>
      <c r="E277">
        <f>IF(D277=0,0,SUM($D$2:D277))</f>
        <v>0</v>
      </c>
    </row>
    <row r="278" spans="1:5" x14ac:dyDescent="0.3">
      <c r="A278">
        <v>20229</v>
      </c>
      <c r="B278" t="s">
        <v>580</v>
      </c>
      <c r="C278" t="s">
        <v>1036</v>
      </c>
      <c r="D278">
        <f>IF(A278=Recherche!$I$33,1,0)</f>
        <v>0</v>
      </c>
      <c r="E278">
        <f>IF(D278=0,0,SUM($D$2:D278))</f>
        <v>0</v>
      </c>
    </row>
    <row r="279" spans="1:5" x14ac:dyDescent="0.3">
      <c r="A279">
        <v>20218</v>
      </c>
      <c r="B279" t="s">
        <v>582</v>
      </c>
      <c r="C279" t="s">
        <v>1037</v>
      </c>
      <c r="D279">
        <f>IF(A279=Recherche!$I$33,1,0)</f>
        <v>0</v>
      </c>
      <c r="E279">
        <f>IF(D279=0,0,SUM($D$2:D279))</f>
        <v>0</v>
      </c>
    </row>
    <row r="280" spans="1:5" x14ac:dyDescent="0.3">
      <c r="A280">
        <v>20233</v>
      </c>
      <c r="B280" t="s">
        <v>584</v>
      </c>
      <c r="C280" t="s">
        <v>1038</v>
      </c>
      <c r="D280">
        <f>IF(A280=Recherche!$I$33,1,0)</f>
        <v>0</v>
      </c>
      <c r="E280">
        <f>IF(D280=0,0,SUM($D$2:D280))</f>
        <v>0</v>
      </c>
    </row>
    <row r="281" spans="1:5" x14ac:dyDescent="0.3">
      <c r="A281">
        <v>20230</v>
      </c>
      <c r="B281" t="s">
        <v>586</v>
      </c>
      <c r="C281" t="s">
        <v>1039</v>
      </c>
      <c r="D281">
        <f>IF(A281=Recherche!$I$33,1,0)</f>
        <v>0</v>
      </c>
      <c r="E281">
        <f>IF(D281=0,0,SUM($D$2:D281))</f>
        <v>0</v>
      </c>
    </row>
    <row r="282" spans="1:5" x14ac:dyDescent="0.3">
      <c r="A282">
        <v>20251</v>
      </c>
      <c r="B282" t="s">
        <v>588</v>
      </c>
      <c r="C282" t="s">
        <v>1040</v>
      </c>
      <c r="D282">
        <f>IF(A282=Recherche!$I$33,1,0)</f>
        <v>0</v>
      </c>
      <c r="E282">
        <f>IF(D282=0,0,SUM($D$2:D282))</f>
        <v>0</v>
      </c>
    </row>
    <row r="283" spans="1:5" x14ac:dyDescent="0.3">
      <c r="A283">
        <v>20234</v>
      </c>
      <c r="B283" t="s">
        <v>590</v>
      </c>
      <c r="C283" t="s">
        <v>1041</v>
      </c>
      <c r="D283">
        <f>IF(A283=Recherche!$I$33,1,0)</f>
        <v>0</v>
      </c>
      <c r="E283">
        <f>IF(D283=0,0,SUM($D$2:D283))</f>
        <v>0</v>
      </c>
    </row>
    <row r="284" spans="1:5" x14ac:dyDescent="0.3">
      <c r="A284">
        <v>20242</v>
      </c>
      <c r="B284" t="s">
        <v>592</v>
      </c>
      <c r="C284" t="s">
        <v>1042</v>
      </c>
      <c r="D284">
        <f>IF(A284=Recherche!$I$33,1,0)</f>
        <v>0</v>
      </c>
      <c r="E284">
        <f>IF(D284=0,0,SUM($D$2:D284))</f>
        <v>0</v>
      </c>
    </row>
    <row r="285" spans="1:5" x14ac:dyDescent="0.3">
      <c r="A285">
        <v>20246</v>
      </c>
      <c r="B285" t="s">
        <v>594</v>
      </c>
      <c r="C285" t="s">
        <v>1043</v>
      </c>
      <c r="D285">
        <f>IF(A285=Recherche!$I$33,1,0)</f>
        <v>0</v>
      </c>
      <c r="E285">
        <f>IF(D285=0,0,SUM($D$2:D285))</f>
        <v>0</v>
      </c>
    </row>
    <row r="286" spans="1:5" x14ac:dyDescent="0.3">
      <c r="A286">
        <v>20220</v>
      </c>
      <c r="B286" t="s">
        <v>596</v>
      </c>
      <c r="C286" t="s">
        <v>1044</v>
      </c>
      <c r="D286">
        <f>IF(A286=Recherche!$I$33,1,0)</f>
        <v>0</v>
      </c>
      <c r="E286">
        <f>IF(D286=0,0,SUM($D$2:D286))</f>
        <v>0</v>
      </c>
    </row>
    <row r="287" spans="1:5" x14ac:dyDescent="0.3">
      <c r="A287">
        <v>20228</v>
      </c>
      <c r="B287" t="s">
        <v>598</v>
      </c>
      <c r="C287" t="s">
        <v>1045</v>
      </c>
      <c r="D287">
        <f>IF(A287=Recherche!$I$33,1,0)</f>
        <v>0</v>
      </c>
      <c r="E287">
        <f>IF(D287=0,0,SUM($D$2:D287))</f>
        <v>0</v>
      </c>
    </row>
    <row r="288" spans="1:5" x14ac:dyDescent="0.3">
      <c r="A288">
        <v>20234</v>
      </c>
      <c r="B288" t="s">
        <v>600</v>
      </c>
      <c r="C288" t="s">
        <v>1046</v>
      </c>
      <c r="D288">
        <f>IF(A288=Recherche!$I$33,1,0)</f>
        <v>0</v>
      </c>
      <c r="E288">
        <f>IF(D288=0,0,SUM($D$2:D288))</f>
        <v>0</v>
      </c>
    </row>
    <row r="289" spans="1:5" x14ac:dyDescent="0.3">
      <c r="A289">
        <v>20259</v>
      </c>
      <c r="B289" t="s">
        <v>602</v>
      </c>
      <c r="C289" t="s">
        <v>1047</v>
      </c>
      <c r="D289">
        <f>IF(A289=Recherche!$I$33,1,0)</f>
        <v>0</v>
      </c>
      <c r="E289">
        <f>IF(D289=0,0,SUM($D$2:D289))</f>
        <v>0</v>
      </c>
    </row>
    <row r="290" spans="1:5" x14ac:dyDescent="0.3">
      <c r="A290">
        <v>20240</v>
      </c>
      <c r="B290" t="s">
        <v>604</v>
      </c>
      <c r="C290" t="s">
        <v>1048</v>
      </c>
      <c r="D290">
        <f>IF(A290=Recherche!$I$33,1,0)</f>
        <v>0</v>
      </c>
      <c r="E290">
        <f>IF(D290=0,0,SUM($D$2:D290))</f>
        <v>0</v>
      </c>
    </row>
    <row r="291" spans="1:5" x14ac:dyDescent="0.3">
      <c r="A291">
        <v>20250</v>
      </c>
      <c r="B291" t="s">
        <v>606</v>
      </c>
      <c r="C291" t="s">
        <v>1049</v>
      </c>
      <c r="D291">
        <f>IF(A291=Recherche!$I$33,1,0)</f>
        <v>0</v>
      </c>
      <c r="E291">
        <f>IF(D291=0,0,SUM($D$2:D291))</f>
        <v>0</v>
      </c>
    </row>
    <row r="292" spans="1:5" x14ac:dyDescent="0.3">
      <c r="A292">
        <v>20232</v>
      </c>
      <c r="B292" t="s">
        <v>608</v>
      </c>
      <c r="C292" t="s">
        <v>1050</v>
      </c>
      <c r="D292">
        <f>IF(A292=Recherche!$I$33,1,0)</f>
        <v>0</v>
      </c>
      <c r="E292">
        <f>IF(D292=0,0,SUM($D$2:D292))</f>
        <v>0</v>
      </c>
    </row>
    <row r="293" spans="1:5" x14ac:dyDescent="0.3">
      <c r="A293">
        <v>20237</v>
      </c>
      <c r="B293" t="s">
        <v>610</v>
      </c>
      <c r="C293" t="s">
        <v>1051</v>
      </c>
      <c r="D293">
        <f>IF(A293=Recherche!$I$33,1,0)</f>
        <v>0</v>
      </c>
      <c r="E293">
        <f>IF(D293=0,0,SUM($D$2:D293))</f>
        <v>0</v>
      </c>
    </row>
    <row r="294" spans="1:5" x14ac:dyDescent="0.3">
      <c r="A294">
        <v>20230</v>
      </c>
      <c r="B294" t="s">
        <v>612</v>
      </c>
      <c r="C294" t="s">
        <v>1052</v>
      </c>
      <c r="D294">
        <f>IF(A294=Recherche!$I$33,1,0)</f>
        <v>0</v>
      </c>
      <c r="E294">
        <f>IF(D294=0,0,SUM($D$2:D294))</f>
        <v>0</v>
      </c>
    </row>
    <row r="295" spans="1:5" x14ac:dyDescent="0.3">
      <c r="A295">
        <v>20229</v>
      </c>
      <c r="B295" t="s">
        <v>614</v>
      </c>
      <c r="C295" t="s">
        <v>1053</v>
      </c>
      <c r="D295">
        <f>IF(A295=Recherche!$I$33,1,0)</f>
        <v>0</v>
      </c>
      <c r="E295">
        <f>IF(D295=0,0,SUM($D$2:D295))</f>
        <v>0</v>
      </c>
    </row>
    <row r="296" spans="1:5" x14ac:dyDescent="0.3">
      <c r="A296">
        <v>20218</v>
      </c>
      <c r="B296" t="s">
        <v>616</v>
      </c>
      <c r="C296" t="s">
        <v>1054</v>
      </c>
      <c r="D296">
        <f>IF(A296=Recherche!$I$33,1,0)</f>
        <v>0</v>
      </c>
      <c r="E296">
        <f>IF(D296=0,0,SUM($D$2:D296))</f>
        <v>0</v>
      </c>
    </row>
    <row r="297" spans="1:5" x14ac:dyDescent="0.3">
      <c r="A297">
        <v>20215</v>
      </c>
      <c r="B297" t="s">
        <v>618</v>
      </c>
      <c r="C297" t="s">
        <v>1055</v>
      </c>
      <c r="D297">
        <f>IF(A297=Recherche!$I$33,1,0)</f>
        <v>0</v>
      </c>
      <c r="E297">
        <f>IF(D297=0,0,SUM($D$2:D297))</f>
        <v>0</v>
      </c>
    </row>
    <row r="298" spans="1:5" x14ac:dyDescent="0.3">
      <c r="A298">
        <v>20237</v>
      </c>
      <c r="B298" t="s">
        <v>620</v>
      </c>
      <c r="C298" t="s">
        <v>1056</v>
      </c>
      <c r="D298">
        <f>IF(A298=Recherche!$I$33,1,0)</f>
        <v>0</v>
      </c>
      <c r="E298">
        <f>IF(D298=0,0,SUM($D$2:D298))</f>
        <v>0</v>
      </c>
    </row>
    <row r="299" spans="1:5" x14ac:dyDescent="0.3">
      <c r="A299">
        <v>20218</v>
      </c>
      <c r="B299" t="s">
        <v>622</v>
      </c>
      <c r="C299" t="s">
        <v>1057</v>
      </c>
      <c r="D299">
        <f>IF(A299=Recherche!$I$33,1,0)</f>
        <v>0</v>
      </c>
      <c r="E299">
        <f>IF(D299=0,0,SUM($D$2:D299))</f>
        <v>0</v>
      </c>
    </row>
    <row r="300" spans="1:5" x14ac:dyDescent="0.3">
      <c r="A300">
        <v>20290</v>
      </c>
      <c r="B300" t="s">
        <v>624</v>
      </c>
      <c r="C300" t="s">
        <v>1058</v>
      </c>
      <c r="D300">
        <f>IF(A300=Recherche!$I$33,1,0)</f>
        <v>0</v>
      </c>
      <c r="E300">
        <f>IF(D300=0,0,SUM($D$2:D300))</f>
        <v>0</v>
      </c>
    </row>
    <row r="301" spans="1:5" x14ac:dyDescent="0.3">
      <c r="A301">
        <v>20243</v>
      </c>
      <c r="B301" t="s">
        <v>626</v>
      </c>
      <c r="C301" t="s">
        <v>1059</v>
      </c>
      <c r="D301">
        <f>IF(A301=Recherche!$I$33,1,0)</f>
        <v>0</v>
      </c>
      <c r="E301">
        <f>IF(D301=0,0,SUM($D$2:D301))</f>
        <v>0</v>
      </c>
    </row>
    <row r="302" spans="1:5" x14ac:dyDescent="0.3">
      <c r="A302">
        <v>20213</v>
      </c>
      <c r="B302" t="s">
        <v>628</v>
      </c>
      <c r="C302" t="s">
        <v>1060</v>
      </c>
      <c r="D302">
        <f>IF(A302=Recherche!$I$33,1,0)</f>
        <v>0</v>
      </c>
      <c r="E302">
        <f>IF(D302=0,0,SUM($D$2:D302))</f>
        <v>0</v>
      </c>
    </row>
    <row r="303" spans="1:5" x14ac:dyDescent="0.3">
      <c r="A303">
        <v>20237</v>
      </c>
      <c r="B303" t="s">
        <v>630</v>
      </c>
      <c r="C303" t="s">
        <v>1061</v>
      </c>
      <c r="D303">
        <f>IF(A303=Recherche!$I$33,1,0)</f>
        <v>0</v>
      </c>
      <c r="E303">
        <f>IF(D303=0,0,SUM($D$2:D303))</f>
        <v>0</v>
      </c>
    </row>
    <row r="304" spans="1:5" x14ac:dyDescent="0.3">
      <c r="A304">
        <v>20229</v>
      </c>
      <c r="B304" t="s">
        <v>632</v>
      </c>
      <c r="C304" t="s">
        <v>1062</v>
      </c>
      <c r="D304">
        <f>IF(A304=Recherche!$I$33,1,0)</f>
        <v>0</v>
      </c>
      <c r="E304">
        <f>IF(D304=0,0,SUM($D$2:D304))</f>
        <v>0</v>
      </c>
    </row>
    <row r="305" spans="1:5" x14ac:dyDescent="0.3">
      <c r="A305">
        <v>20246</v>
      </c>
      <c r="B305" t="s">
        <v>634</v>
      </c>
      <c r="C305" t="s">
        <v>1063</v>
      </c>
      <c r="D305">
        <f>IF(A305=Recherche!$I$33,1,0)</f>
        <v>0</v>
      </c>
      <c r="E305">
        <f>IF(D305=0,0,SUM($D$2:D305))</f>
        <v>0</v>
      </c>
    </row>
    <row r="306" spans="1:5" x14ac:dyDescent="0.3">
      <c r="A306">
        <v>20250</v>
      </c>
      <c r="B306" t="s">
        <v>636</v>
      </c>
      <c r="C306" t="s">
        <v>1064</v>
      </c>
      <c r="D306">
        <f>IF(A306=Recherche!$I$33,1,0)</f>
        <v>0</v>
      </c>
      <c r="E306">
        <f>IF(D306=0,0,SUM($D$2:D306))</f>
        <v>0</v>
      </c>
    </row>
    <row r="307" spans="1:5" x14ac:dyDescent="0.3">
      <c r="A307">
        <v>20248</v>
      </c>
      <c r="B307" t="s">
        <v>638</v>
      </c>
      <c r="C307" t="s">
        <v>1065</v>
      </c>
      <c r="D307">
        <f>IF(A307=Recherche!$I$33,1,0)</f>
        <v>0</v>
      </c>
      <c r="E307">
        <f>IF(D307=0,0,SUM($D$2:D307))</f>
        <v>0</v>
      </c>
    </row>
    <row r="308" spans="1:5" x14ac:dyDescent="0.3">
      <c r="A308">
        <v>20247</v>
      </c>
      <c r="B308" t="s">
        <v>638</v>
      </c>
      <c r="C308" t="s">
        <v>1065</v>
      </c>
      <c r="D308">
        <f>IF(A308=Recherche!$I$33,1,0)</f>
        <v>0</v>
      </c>
      <c r="E308">
        <f>IF(D308=0,0,SUM($D$2:D308))</f>
        <v>0</v>
      </c>
    </row>
    <row r="309" spans="1:5" x14ac:dyDescent="0.3">
      <c r="A309">
        <v>20242</v>
      </c>
      <c r="B309" t="s">
        <v>640</v>
      </c>
      <c r="C309" t="s">
        <v>1066</v>
      </c>
      <c r="D309">
        <f>IF(A309=Recherche!$I$33,1,0)</f>
        <v>0</v>
      </c>
      <c r="E309">
        <f>IF(D309=0,0,SUM($D$2:D309))</f>
        <v>0</v>
      </c>
    </row>
    <row r="310" spans="1:5" x14ac:dyDescent="0.3">
      <c r="A310">
        <v>20244</v>
      </c>
      <c r="B310" t="s">
        <v>642</v>
      </c>
      <c r="C310" t="s">
        <v>1067</v>
      </c>
      <c r="D310">
        <f>IF(A310=Recherche!$I$33,1,0)</f>
        <v>0</v>
      </c>
      <c r="E310">
        <f>IF(D310=0,0,SUM($D$2:D310))</f>
        <v>0</v>
      </c>
    </row>
    <row r="311" spans="1:5" x14ac:dyDescent="0.3">
      <c r="A311">
        <v>20239</v>
      </c>
      <c r="B311" t="s">
        <v>644</v>
      </c>
      <c r="C311" t="s">
        <v>1068</v>
      </c>
      <c r="D311">
        <f>IF(A311=Recherche!$I$33,1,0)</f>
        <v>0</v>
      </c>
      <c r="E311">
        <f>IF(D311=0,0,SUM($D$2:D311))</f>
        <v>0</v>
      </c>
    </row>
    <row r="312" spans="1:5" x14ac:dyDescent="0.3">
      <c r="A312">
        <v>20218</v>
      </c>
      <c r="B312" t="s">
        <v>646</v>
      </c>
      <c r="C312" t="s">
        <v>1069</v>
      </c>
      <c r="D312">
        <f>IF(A312=Recherche!$I$33,1,0)</f>
        <v>0</v>
      </c>
      <c r="E312">
        <f>IF(D312=0,0,SUM($D$2:D312))</f>
        <v>0</v>
      </c>
    </row>
    <row r="313" spans="1:5" x14ac:dyDescent="0.3">
      <c r="A313">
        <v>20213</v>
      </c>
      <c r="B313" t="s">
        <v>648</v>
      </c>
      <c r="C313" t="s">
        <v>1070</v>
      </c>
      <c r="D313">
        <f>IF(A313=Recherche!$I$33,1,0)</f>
        <v>0</v>
      </c>
      <c r="E313">
        <f>IF(D313=0,0,SUM($D$2:D313))</f>
        <v>0</v>
      </c>
    </row>
    <row r="314" spans="1:5" x14ac:dyDescent="0.3">
      <c r="A314">
        <v>20290</v>
      </c>
      <c r="B314" t="s">
        <v>650</v>
      </c>
      <c r="C314" t="s">
        <v>1071</v>
      </c>
      <c r="D314">
        <f>IF(A314=Recherche!$I$33,1,0)</f>
        <v>0</v>
      </c>
      <c r="E314">
        <f>IF(D314=0,0,SUM($D$2:D314))</f>
        <v>0</v>
      </c>
    </row>
    <row r="315" spans="1:5" x14ac:dyDescent="0.3">
      <c r="A315">
        <v>20212</v>
      </c>
      <c r="B315" t="s">
        <v>652</v>
      </c>
      <c r="C315" t="s">
        <v>1072</v>
      </c>
      <c r="D315">
        <f>IF(A315=Recherche!$I$33,1,0)</f>
        <v>0</v>
      </c>
      <c r="E315">
        <f>IF(D315=0,0,SUM($D$2:D315))</f>
        <v>0</v>
      </c>
    </row>
    <row r="316" spans="1:5" x14ac:dyDescent="0.3">
      <c r="A316">
        <v>20243</v>
      </c>
      <c r="B316" t="s">
        <v>654</v>
      </c>
      <c r="C316" t="s">
        <v>1073</v>
      </c>
      <c r="D316">
        <f>IF(A316=Recherche!$I$33,1,0)</f>
        <v>0</v>
      </c>
      <c r="E316">
        <f>IF(D316=0,0,SUM($D$2:D316))</f>
        <v>0</v>
      </c>
    </row>
    <row r="317" spans="1:5" x14ac:dyDescent="0.3">
      <c r="A317">
        <v>20215</v>
      </c>
      <c r="B317" t="s">
        <v>656</v>
      </c>
      <c r="C317" t="s">
        <v>1074</v>
      </c>
      <c r="D317">
        <f>IF(A317=Recherche!$I$33,1,0)</f>
        <v>0</v>
      </c>
      <c r="E317">
        <f>IF(D317=0,0,SUM($D$2:D317))</f>
        <v>0</v>
      </c>
    </row>
    <row r="318" spans="1:5" x14ac:dyDescent="0.3">
      <c r="A318">
        <v>20233</v>
      </c>
      <c r="B318" t="s">
        <v>658</v>
      </c>
      <c r="C318" t="s">
        <v>1075</v>
      </c>
      <c r="D318">
        <f>IF(A318=Recherche!$I$33,1,0)</f>
        <v>0</v>
      </c>
      <c r="E318">
        <f>IF(D318=0,0,SUM($D$2:D318))</f>
        <v>0</v>
      </c>
    </row>
    <row r="319" spans="1:5" x14ac:dyDescent="0.3">
      <c r="A319">
        <v>20240</v>
      </c>
      <c r="B319" t="s">
        <v>660</v>
      </c>
      <c r="C319" t="s">
        <v>1076</v>
      </c>
      <c r="D319">
        <f>IF(A319=Recherche!$I$33,1,0)</f>
        <v>0</v>
      </c>
      <c r="E319">
        <f>IF(D319=0,0,SUM($D$2:D319))</f>
        <v>0</v>
      </c>
    </row>
    <row r="320" spans="1:5" x14ac:dyDescent="0.3">
      <c r="A320">
        <v>20213</v>
      </c>
      <c r="B320" t="s">
        <v>662</v>
      </c>
      <c r="C320" t="s">
        <v>1077</v>
      </c>
      <c r="D320">
        <f>IF(A320=Recherche!$I$33,1,0)</f>
        <v>0</v>
      </c>
      <c r="E320">
        <f>IF(D320=0,0,SUM($D$2:D320))</f>
        <v>0</v>
      </c>
    </row>
    <row r="321" spans="1:5" x14ac:dyDescent="0.3">
      <c r="A321">
        <v>20246</v>
      </c>
      <c r="B321" t="s">
        <v>664</v>
      </c>
      <c r="C321" t="s">
        <v>1078</v>
      </c>
      <c r="D321">
        <f>IF(A321=Recherche!$I$33,1,0)</f>
        <v>0</v>
      </c>
      <c r="E321">
        <f>IF(D321=0,0,SUM($D$2:D321))</f>
        <v>0</v>
      </c>
    </row>
    <row r="322" spans="1:5" x14ac:dyDescent="0.3">
      <c r="A322">
        <v>20250</v>
      </c>
      <c r="B322" t="s">
        <v>666</v>
      </c>
      <c r="C322" t="s">
        <v>1079</v>
      </c>
      <c r="D322">
        <f>IF(A322=Recherche!$I$33,1,0)</f>
        <v>0</v>
      </c>
      <c r="E322">
        <f>IF(D322=0,0,SUM($D$2:D322))</f>
        <v>0</v>
      </c>
    </row>
    <row r="323" spans="1:5" x14ac:dyDescent="0.3">
      <c r="A323">
        <v>20226</v>
      </c>
      <c r="B323" t="s">
        <v>668</v>
      </c>
      <c r="C323" t="s">
        <v>1080</v>
      </c>
      <c r="D323">
        <f>IF(A323=Recherche!$I$33,1,0)</f>
        <v>0</v>
      </c>
      <c r="E323">
        <f>IF(D323=0,0,SUM($D$2:D323))</f>
        <v>0</v>
      </c>
    </row>
    <row r="324" spans="1:5" x14ac:dyDescent="0.3">
      <c r="A324">
        <v>20229</v>
      </c>
      <c r="B324" t="s">
        <v>670</v>
      </c>
      <c r="C324" t="s">
        <v>1081</v>
      </c>
      <c r="D324">
        <f>IF(A324=Recherche!$I$33,1,0)</f>
        <v>0</v>
      </c>
      <c r="E324">
        <f>IF(D324=0,0,SUM($D$2:D324))</f>
        <v>0</v>
      </c>
    </row>
    <row r="325" spans="1:5" x14ac:dyDescent="0.3">
      <c r="A325">
        <v>20212</v>
      </c>
      <c r="B325" t="s">
        <v>672</v>
      </c>
      <c r="C325" t="s">
        <v>1082</v>
      </c>
      <c r="D325">
        <f>IF(A325=Recherche!$I$33,1,0)</f>
        <v>0</v>
      </c>
      <c r="E325">
        <f>IF(D325=0,0,SUM($D$2:D325))</f>
        <v>0</v>
      </c>
    </row>
    <row r="326" spans="1:5" x14ac:dyDescent="0.3">
      <c r="A326">
        <v>20221</v>
      </c>
      <c r="B326" t="s">
        <v>674</v>
      </c>
      <c r="C326" t="s">
        <v>1083</v>
      </c>
      <c r="D326">
        <f>IF(A326=Recherche!$I$33,1,0)</f>
        <v>0</v>
      </c>
      <c r="E326">
        <f>IF(D326=0,0,SUM($D$2:D326))</f>
        <v>0</v>
      </c>
    </row>
    <row r="327" spans="1:5" x14ac:dyDescent="0.3">
      <c r="A327">
        <v>20220</v>
      </c>
      <c r="B327" t="s">
        <v>676</v>
      </c>
      <c r="C327" t="s">
        <v>1084</v>
      </c>
      <c r="D327">
        <f>IF(A327=Recherche!$I$33,1,0)</f>
        <v>0</v>
      </c>
      <c r="E327">
        <f>IF(D327=0,0,SUM($D$2:D327))</f>
        <v>0</v>
      </c>
    </row>
    <row r="328" spans="1:5" x14ac:dyDescent="0.3">
      <c r="A328">
        <v>20213</v>
      </c>
      <c r="B328" t="s">
        <v>678</v>
      </c>
      <c r="C328" t="s">
        <v>1085</v>
      </c>
      <c r="D328">
        <f>IF(A328=Recherche!$I$33,1,0)</f>
        <v>0</v>
      </c>
      <c r="E328">
        <f>IF(D328=0,0,SUM($D$2:D328))</f>
        <v>0</v>
      </c>
    </row>
    <row r="329" spans="1:5" x14ac:dyDescent="0.3">
      <c r="A329">
        <v>20217</v>
      </c>
      <c r="B329" t="s">
        <v>680</v>
      </c>
      <c r="C329" t="s">
        <v>1086</v>
      </c>
      <c r="D329">
        <f>IF(A329=Recherche!$I$33,1,0)</f>
        <v>0</v>
      </c>
      <c r="E329">
        <f>IF(D329=0,0,SUM($D$2:D329))</f>
        <v>0</v>
      </c>
    </row>
    <row r="330" spans="1:5" x14ac:dyDescent="0.3">
      <c r="A330">
        <v>20213</v>
      </c>
      <c r="B330" t="s">
        <v>682</v>
      </c>
      <c r="C330" t="s">
        <v>1087</v>
      </c>
      <c r="D330">
        <f>IF(A330=Recherche!$I$33,1,0)</f>
        <v>0</v>
      </c>
      <c r="E330">
        <f>IF(D330=0,0,SUM($D$2:D330))</f>
        <v>0</v>
      </c>
    </row>
    <row r="331" spans="1:5" x14ac:dyDescent="0.3">
      <c r="A331">
        <v>20246</v>
      </c>
      <c r="B331" t="s">
        <v>684</v>
      </c>
      <c r="C331" t="s">
        <v>1088</v>
      </c>
      <c r="D331">
        <f>IF(A331=Recherche!$I$33,1,0)</f>
        <v>0</v>
      </c>
      <c r="E331">
        <f>IF(D331=0,0,SUM($D$2:D331))</f>
        <v>0</v>
      </c>
    </row>
    <row r="332" spans="1:5" x14ac:dyDescent="0.3">
      <c r="A332">
        <v>20230</v>
      </c>
      <c r="B332" t="s">
        <v>686</v>
      </c>
      <c r="C332" t="s">
        <v>1089</v>
      </c>
      <c r="D332">
        <f>IF(A332=Recherche!$I$33,1,0)</f>
        <v>0</v>
      </c>
      <c r="E332">
        <f>IF(D332=0,0,SUM($D$2:D332))</f>
        <v>0</v>
      </c>
    </row>
    <row r="333" spans="1:5" x14ac:dyDescent="0.3">
      <c r="A333">
        <v>20230</v>
      </c>
      <c r="B333" t="s">
        <v>688</v>
      </c>
      <c r="C333" t="s">
        <v>1090</v>
      </c>
      <c r="D333">
        <f>IF(A333=Recherche!$I$33,1,0)</f>
        <v>0</v>
      </c>
      <c r="E333">
        <f>IF(D333=0,0,SUM($D$2:D333))</f>
        <v>0</v>
      </c>
    </row>
    <row r="334" spans="1:5" x14ac:dyDescent="0.3">
      <c r="A334">
        <v>20244</v>
      </c>
      <c r="B334" t="s">
        <v>690</v>
      </c>
      <c r="C334" t="s">
        <v>1091</v>
      </c>
      <c r="D334">
        <f>IF(A334=Recherche!$I$33,1,0)</f>
        <v>0</v>
      </c>
      <c r="E334">
        <f>IF(D334=0,0,SUM($D$2:D334))</f>
        <v>0</v>
      </c>
    </row>
    <row r="335" spans="1:5" x14ac:dyDescent="0.3">
      <c r="A335">
        <v>20200</v>
      </c>
      <c r="B335" t="s">
        <v>692</v>
      </c>
      <c r="C335" t="s">
        <v>1092</v>
      </c>
      <c r="D335">
        <f>IF(A335=Recherche!$I$33,1,0)</f>
        <v>0</v>
      </c>
      <c r="E335">
        <f>IF(D335=0,0,SUM($D$2:D335))</f>
        <v>0</v>
      </c>
    </row>
    <row r="336" spans="1:5" x14ac:dyDescent="0.3">
      <c r="A336">
        <v>20250</v>
      </c>
      <c r="B336" t="s">
        <v>694</v>
      </c>
      <c r="C336" t="s">
        <v>1093</v>
      </c>
      <c r="D336">
        <f>IF(A336=Recherche!$I$33,1,0)</f>
        <v>0</v>
      </c>
      <c r="E336">
        <f>IF(D336=0,0,SUM($D$2:D336))</f>
        <v>0</v>
      </c>
    </row>
    <row r="337" spans="1:5" x14ac:dyDescent="0.3">
      <c r="A337">
        <v>20230</v>
      </c>
      <c r="B337" t="s">
        <v>696</v>
      </c>
      <c r="C337" t="s">
        <v>1094</v>
      </c>
      <c r="D337">
        <f>IF(A337=Recherche!$I$33,1,0)</f>
        <v>0</v>
      </c>
      <c r="E337">
        <f>IF(D337=0,0,SUM($D$2:D337))</f>
        <v>0</v>
      </c>
    </row>
    <row r="338" spans="1:5" x14ac:dyDescent="0.3">
      <c r="A338">
        <v>20200</v>
      </c>
      <c r="B338" t="s">
        <v>698</v>
      </c>
      <c r="C338" t="s">
        <v>1095</v>
      </c>
      <c r="D338">
        <f>IF(A338=Recherche!$I$33,1,0)</f>
        <v>0</v>
      </c>
      <c r="E338">
        <f>IF(D338=0,0,SUM($D$2:D338))</f>
        <v>0</v>
      </c>
    </row>
    <row r="339" spans="1:5" x14ac:dyDescent="0.3">
      <c r="A339">
        <v>20221</v>
      </c>
      <c r="B339" t="s">
        <v>700</v>
      </c>
      <c r="C339" t="s">
        <v>1096</v>
      </c>
      <c r="D339">
        <f>IF(A339=Recherche!$I$33,1,0)</f>
        <v>0</v>
      </c>
      <c r="E339">
        <f>IF(D339=0,0,SUM($D$2:D339))</f>
        <v>0</v>
      </c>
    </row>
    <row r="340" spans="1:5" x14ac:dyDescent="0.3">
      <c r="A340">
        <v>20230</v>
      </c>
      <c r="B340" t="s">
        <v>702</v>
      </c>
      <c r="C340" t="s">
        <v>1097</v>
      </c>
      <c r="D340">
        <f>IF(A340=Recherche!$I$33,1,0)</f>
        <v>0</v>
      </c>
      <c r="E340">
        <f>IF(D340=0,0,SUM($D$2:D340))</f>
        <v>0</v>
      </c>
    </row>
    <row r="341" spans="1:5" x14ac:dyDescent="0.3">
      <c r="A341">
        <v>20246</v>
      </c>
      <c r="B341" t="s">
        <v>704</v>
      </c>
      <c r="C341" t="s">
        <v>1098</v>
      </c>
      <c r="D341">
        <f>IF(A341=Recherche!$I$33,1,0)</f>
        <v>0</v>
      </c>
      <c r="E341">
        <f>IF(D341=0,0,SUM($D$2:D341))</f>
        <v>0</v>
      </c>
    </row>
    <row r="342" spans="1:5" x14ac:dyDescent="0.3">
      <c r="A342">
        <v>20217</v>
      </c>
      <c r="B342" t="s">
        <v>704</v>
      </c>
      <c r="C342" t="s">
        <v>1098</v>
      </c>
      <c r="D342">
        <f>IF(A342=Recherche!$I$33,1,0)</f>
        <v>0</v>
      </c>
      <c r="E342">
        <f>IF(D342=0,0,SUM($D$2:D342))</f>
        <v>0</v>
      </c>
    </row>
    <row r="343" spans="1:5" x14ac:dyDescent="0.3">
      <c r="A343">
        <v>20250</v>
      </c>
      <c r="B343" t="s">
        <v>706</v>
      </c>
      <c r="C343" t="s">
        <v>1099</v>
      </c>
      <c r="D343">
        <f>IF(A343=Recherche!$I$33,1,0)</f>
        <v>0</v>
      </c>
      <c r="E343">
        <f>IF(D343=0,0,SUM($D$2:D343))</f>
        <v>0</v>
      </c>
    </row>
    <row r="344" spans="1:5" x14ac:dyDescent="0.3">
      <c r="A344">
        <v>20220</v>
      </c>
      <c r="B344" t="s">
        <v>708</v>
      </c>
      <c r="C344" t="s">
        <v>1100</v>
      </c>
      <c r="D344">
        <f>IF(A344=Recherche!$I$33,1,0)</f>
        <v>0</v>
      </c>
      <c r="E344">
        <f>IF(D344=0,0,SUM($D$2:D344))</f>
        <v>0</v>
      </c>
    </row>
    <row r="345" spans="1:5" x14ac:dyDescent="0.3">
      <c r="A345">
        <v>20230</v>
      </c>
      <c r="B345" t="s">
        <v>710</v>
      </c>
      <c r="C345" t="s">
        <v>1101</v>
      </c>
      <c r="D345">
        <f>IF(A345=Recherche!$I$33,1,0)</f>
        <v>0</v>
      </c>
      <c r="E345">
        <f>IF(D345=0,0,SUM($D$2:D345))</f>
        <v>0</v>
      </c>
    </row>
    <row r="346" spans="1:5" x14ac:dyDescent="0.3">
      <c r="A346">
        <v>20230</v>
      </c>
      <c r="B346" t="s">
        <v>712</v>
      </c>
      <c r="C346" t="s">
        <v>1102</v>
      </c>
      <c r="D346">
        <f>IF(A346=Recherche!$I$33,1,0)</f>
        <v>0</v>
      </c>
      <c r="E346">
        <f>IF(D346=0,0,SUM($D$2:D346))</f>
        <v>0</v>
      </c>
    </row>
    <row r="347" spans="1:5" x14ac:dyDescent="0.3">
      <c r="A347">
        <v>20230</v>
      </c>
      <c r="B347" t="s">
        <v>714</v>
      </c>
      <c r="C347" t="s">
        <v>1103</v>
      </c>
      <c r="D347">
        <f>IF(A347=Recherche!$I$33,1,0)</f>
        <v>0</v>
      </c>
      <c r="E347">
        <f>IF(D347=0,0,SUM($D$2:D347))</f>
        <v>0</v>
      </c>
    </row>
    <row r="348" spans="1:5" x14ac:dyDescent="0.3">
      <c r="A348">
        <v>20270</v>
      </c>
      <c r="B348" t="s">
        <v>716</v>
      </c>
      <c r="C348" t="s">
        <v>1104</v>
      </c>
      <c r="D348">
        <f>IF(A348=Recherche!$I$33,1,0)</f>
        <v>0</v>
      </c>
      <c r="E348">
        <f>IF(D348=0,0,SUM($D$2:D348))</f>
        <v>0</v>
      </c>
    </row>
    <row r="349" spans="1:5" x14ac:dyDescent="0.3">
      <c r="A349">
        <v>20234</v>
      </c>
      <c r="B349" t="s">
        <v>718</v>
      </c>
      <c r="C349" t="s">
        <v>1105</v>
      </c>
      <c r="D349">
        <f>IF(A349=Recherche!$I$33,1,0)</f>
        <v>0</v>
      </c>
      <c r="E349">
        <f>IF(D349=0,0,SUM($D$2:D349))</f>
        <v>0</v>
      </c>
    </row>
    <row r="350" spans="1:5" x14ac:dyDescent="0.3">
      <c r="A350">
        <v>20248</v>
      </c>
      <c r="B350" t="s">
        <v>720</v>
      </c>
      <c r="C350" t="s">
        <v>1106</v>
      </c>
      <c r="D350">
        <f>IF(A350=Recherche!$I$33,1,0)</f>
        <v>0</v>
      </c>
      <c r="E350">
        <f>IF(D350=0,0,SUM($D$2:D350))</f>
        <v>0</v>
      </c>
    </row>
    <row r="351" spans="1:5" x14ac:dyDescent="0.3">
      <c r="A351">
        <v>20270</v>
      </c>
      <c r="B351" t="s">
        <v>722</v>
      </c>
      <c r="C351" t="s">
        <v>1107</v>
      </c>
      <c r="D351">
        <f>IF(A351=Recherche!$I$33,1,0)</f>
        <v>0</v>
      </c>
      <c r="E351">
        <f>IF(D351=0,0,SUM($D$2:D351))</f>
        <v>0</v>
      </c>
    </row>
    <row r="352" spans="1:5" x14ac:dyDescent="0.3">
      <c r="A352">
        <v>20250</v>
      </c>
      <c r="B352" t="s">
        <v>724</v>
      </c>
      <c r="C352" t="s">
        <v>1108</v>
      </c>
      <c r="D352">
        <f>IF(A352=Recherche!$I$33,1,0)</f>
        <v>0</v>
      </c>
      <c r="E352">
        <f>IF(D352=0,0,SUM($D$2:D352))</f>
        <v>0</v>
      </c>
    </row>
    <row r="353" spans="1:5" x14ac:dyDescent="0.3">
      <c r="A353">
        <v>20218</v>
      </c>
      <c r="B353" t="s">
        <v>726</v>
      </c>
      <c r="C353" t="s">
        <v>1109</v>
      </c>
      <c r="D353">
        <f>IF(A353=Recherche!$I$33,1,0)</f>
        <v>0</v>
      </c>
      <c r="E353">
        <f>IF(D353=0,0,SUM($D$2:D353))</f>
        <v>0</v>
      </c>
    </row>
    <row r="354" spans="1:5" x14ac:dyDescent="0.3">
      <c r="A354">
        <v>20232</v>
      </c>
      <c r="B354" t="s">
        <v>728</v>
      </c>
      <c r="C354" t="s">
        <v>1110</v>
      </c>
      <c r="D354">
        <f>IF(A354=Recherche!$I$33,1,0)</f>
        <v>0</v>
      </c>
      <c r="E354">
        <f>IF(D354=0,0,SUM($D$2:D354))</f>
        <v>0</v>
      </c>
    </row>
    <row r="355" spans="1:5" x14ac:dyDescent="0.3">
      <c r="A355">
        <v>20234</v>
      </c>
      <c r="B355" t="s">
        <v>730</v>
      </c>
      <c r="C355" t="s">
        <v>1111</v>
      </c>
      <c r="D355">
        <f>IF(A355=Recherche!$I$33,1,0)</f>
        <v>0</v>
      </c>
      <c r="E355">
        <f>IF(D355=0,0,SUM($D$2:D355))</f>
        <v>0</v>
      </c>
    </row>
    <row r="356" spans="1:5" x14ac:dyDescent="0.3">
      <c r="A356">
        <v>20221</v>
      </c>
      <c r="B356" t="s">
        <v>732</v>
      </c>
      <c r="C356" t="s">
        <v>1112</v>
      </c>
      <c r="D356">
        <f>IF(A356=Recherche!$I$33,1,0)</f>
        <v>0</v>
      </c>
      <c r="E356">
        <f>IF(D356=0,0,SUM($D$2:D356))</f>
        <v>0</v>
      </c>
    </row>
    <row r="357" spans="1:5" x14ac:dyDescent="0.3">
      <c r="A357">
        <v>20235</v>
      </c>
      <c r="B357" t="s">
        <v>734</v>
      </c>
      <c r="C357" t="s">
        <v>1113</v>
      </c>
      <c r="D357">
        <f>IF(A357=Recherche!$I$33,1,0)</f>
        <v>0</v>
      </c>
      <c r="E357">
        <f>IF(D357=0,0,SUM($D$2:D357))</f>
        <v>0</v>
      </c>
    </row>
    <row r="358" spans="1:5" x14ac:dyDescent="0.3">
      <c r="A358">
        <v>20229</v>
      </c>
      <c r="B358" t="s">
        <v>736</v>
      </c>
      <c r="C358" t="s">
        <v>1114</v>
      </c>
      <c r="D358">
        <f>IF(A358=Recherche!$I$33,1,0)</f>
        <v>0</v>
      </c>
      <c r="E358">
        <f>IF(D358=0,0,SUM($D$2:D358))</f>
        <v>0</v>
      </c>
    </row>
    <row r="359" spans="1:5" x14ac:dyDescent="0.3">
      <c r="A359">
        <v>20259</v>
      </c>
      <c r="B359" t="s">
        <v>738</v>
      </c>
      <c r="C359" t="s">
        <v>1115</v>
      </c>
      <c r="D359">
        <f>IF(A359=Recherche!$I$33,1,0)</f>
        <v>0</v>
      </c>
      <c r="E359">
        <f>IF(D359=0,0,SUM($D$2:D359))</f>
        <v>0</v>
      </c>
    </row>
    <row r="360" spans="1:5" x14ac:dyDescent="0.3">
      <c r="A360">
        <v>20230</v>
      </c>
      <c r="B360" t="s">
        <v>740</v>
      </c>
      <c r="C360" t="s">
        <v>1116</v>
      </c>
      <c r="D360">
        <f>IF(A360=Recherche!$I$33,1,0)</f>
        <v>0</v>
      </c>
      <c r="E360">
        <f>IF(D360=0,0,SUM($D$2:D360))</f>
        <v>0</v>
      </c>
    </row>
    <row r="361" spans="1:5" x14ac:dyDescent="0.3">
      <c r="A361">
        <v>20231</v>
      </c>
      <c r="B361" t="s">
        <v>742</v>
      </c>
      <c r="C361" t="s">
        <v>1117</v>
      </c>
      <c r="D361">
        <f>IF(A361=Recherche!$I$33,1,0)</f>
        <v>0</v>
      </c>
      <c r="E361">
        <f>IF(D361=0,0,SUM($D$2:D361))</f>
        <v>0</v>
      </c>
    </row>
    <row r="362" spans="1:5" x14ac:dyDescent="0.3">
      <c r="A362">
        <v>20240</v>
      </c>
      <c r="B362" t="s">
        <v>744</v>
      </c>
      <c r="C362" t="s">
        <v>1118</v>
      </c>
      <c r="D362">
        <f>IF(A362=Recherche!$I$33,1,0)</f>
        <v>0</v>
      </c>
      <c r="E362">
        <f>IF(D362=0,0,SUM($D$2:D362))</f>
        <v>0</v>
      </c>
    </row>
    <row r="363" spans="1:5" x14ac:dyDescent="0.3">
      <c r="A363">
        <v>20215</v>
      </c>
      <c r="B363" t="s">
        <v>746</v>
      </c>
      <c r="C363" t="s">
        <v>1119</v>
      </c>
      <c r="D363">
        <f>IF(A363=Recherche!$I$33,1,0)</f>
        <v>0</v>
      </c>
      <c r="E363">
        <f>IF(D363=0,0,SUM($D$2:D363))</f>
        <v>0</v>
      </c>
    </row>
    <row r="364" spans="1:5" x14ac:dyDescent="0.3">
      <c r="A364">
        <v>20229</v>
      </c>
      <c r="B364" t="s">
        <v>748</v>
      </c>
      <c r="C364" t="s">
        <v>1120</v>
      </c>
      <c r="D364">
        <f>IF(A364=Recherche!$I$33,1,0)</f>
        <v>0</v>
      </c>
      <c r="E364">
        <f>IF(D364=0,0,SUM($D$2:D364))</f>
        <v>0</v>
      </c>
    </row>
    <row r="365" spans="1:5" x14ac:dyDescent="0.3">
      <c r="A365">
        <v>20215</v>
      </c>
      <c r="B365" t="s">
        <v>750</v>
      </c>
      <c r="C365" t="s">
        <v>1121</v>
      </c>
      <c r="D365">
        <f>IF(A365=Recherche!$I$33,1,0)</f>
        <v>0</v>
      </c>
      <c r="E365">
        <f>IF(D365=0,0,SUM($D$2:D365))</f>
        <v>0</v>
      </c>
    </row>
    <row r="366" spans="1:5" x14ac:dyDescent="0.3">
      <c r="A366">
        <v>20242</v>
      </c>
      <c r="B366" t="s">
        <v>752</v>
      </c>
      <c r="C366" t="s">
        <v>1122</v>
      </c>
      <c r="D366">
        <f>IF(A366=Recherche!$I$33,1,0)</f>
        <v>0</v>
      </c>
      <c r="E366">
        <f>IF(D366=0,0,SUM($D$2:D366))</f>
        <v>0</v>
      </c>
    </row>
    <row r="367" spans="1:5" x14ac:dyDescent="0.3">
      <c r="A367">
        <v>20290</v>
      </c>
      <c r="B367" t="s">
        <v>754</v>
      </c>
      <c r="C367" t="s">
        <v>1123</v>
      </c>
      <c r="D367">
        <f>IF(A367=Recherche!$I$33,1,0)</f>
        <v>0</v>
      </c>
      <c r="E367">
        <f>IF(D367=0,0,SUM($D$2:D367))</f>
        <v>0</v>
      </c>
    </row>
    <row r="368" spans="1:5" x14ac:dyDescent="0.3">
      <c r="A368">
        <v>20279</v>
      </c>
      <c r="B368" t="s">
        <v>756</v>
      </c>
      <c r="C368" t="s">
        <v>1124</v>
      </c>
      <c r="D368">
        <f>IF(A368=Recherche!$I$33,1,0)</f>
        <v>0</v>
      </c>
      <c r="E368">
        <f>IF(D368=0,0,SUM($D$2:D368))</f>
        <v>0</v>
      </c>
    </row>
    <row r="369" spans="1:5" x14ac:dyDescent="0.3">
      <c r="A369">
        <v>20200</v>
      </c>
      <c r="B369" t="s">
        <v>758</v>
      </c>
      <c r="C369" t="s">
        <v>1125</v>
      </c>
      <c r="D369">
        <f>IF(A369=Recherche!$I$33,1,0)</f>
        <v>0</v>
      </c>
      <c r="E369">
        <f>IF(D369=0,0,SUM($D$2:D369))</f>
        <v>0</v>
      </c>
    </row>
    <row r="370" spans="1:5" x14ac:dyDescent="0.3">
      <c r="A370">
        <v>20219</v>
      </c>
      <c r="B370" t="s">
        <v>760</v>
      </c>
      <c r="C370" t="s">
        <v>1126</v>
      </c>
      <c r="D370">
        <f>IF(A370=Recherche!$I$33,1,0)</f>
        <v>0</v>
      </c>
      <c r="E370">
        <f>IF(D370=0,0,SUM($D$2:D370))</f>
        <v>0</v>
      </c>
    </row>
    <row r="371" spans="1:5" x14ac:dyDescent="0.3">
      <c r="A371">
        <v>20290</v>
      </c>
      <c r="B371" t="s">
        <v>762</v>
      </c>
      <c r="C371" t="s">
        <v>1127</v>
      </c>
      <c r="D371">
        <f>IF(A371=Recherche!$I$33,1,0)</f>
        <v>0</v>
      </c>
      <c r="E371">
        <f>IF(D371=0,0,SUM($D$2:D371))</f>
        <v>0</v>
      </c>
    </row>
    <row r="372" spans="1:5" x14ac:dyDescent="0.3">
      <c r="A372">
        <v>20272</v>
      </c>
      <c r="B372" t="s">
        <v>764</v>
      </c>
      <c r="C372" t="s">
        <v>1128</v>
      </c>
      <c r="D372">
        <f>IF(A372=Recherche!$I$33,1,0)</f>
        <v>0</v>
      </c>
      <c r="E372">
        <f>IF(D372=0,0,SUM($D$2:D372))</f>
        <v>0</v>
      </c>
    </row>
    <row r="373" spans="1:5" x14ac:dyDescent="0.3">
      <c r="A373">
        <v>20214</v>
      </c>
      <c r="B373" t="s">
        <v>766</v>
      </c>
      <c r="C373" t="s">
        <v>1129</v>
      </c>
      <c r="D373">
        <f>IF(A373=Recherche!$I$33,1,0)</f>
        <v>0</v>
      </c>
      <c r="E373">
        <f>IF(D373=0,0,SUM($D$2:D373))</f>
        <v>0</v>
      </c>
    </row>
    <row r="374" spans="1:5" x14ac:dyDescent="0.3">
      <c r="A374">
        <v>20272</v>
      </c>
      <c r="B374" t="s">
        <v>768</v>
      </c>
      <c r="C374" t="s">
        <v>1130</v>
      </c>
      <c r="D374">
        <f>IF(A374=Recherche!$I$33,1,0)</f>
        <v>0</v>
      </c>
      <c r="E374">
        <f>IF(D374=0,0,SUM($D$2:D374))</f>
        <v>0</v>
      </c>
    </row>
    <row r="375" spans="1:5" x14ac:dyDescent="0.3">
      <c r="A375">
        <v>20243</v>
      </c>
      <c r="B375" t="s">
        <v>770</v>
      </c>
      <c r="C375" t="s">
        <v>1131</v>
      </c>
      <c r="D375">
        <f>IF(A375=Recherche!$I$33,1,0)</f>
        <v>0</v>
      </c>
      <c r="E375">
        <f>IF(D375=0,0,SUM($D$2:D375))</f>
        <v>0</v>
      </c>
    </row>
    <row r="376" spans="1:5" x14ac:dyDescent="0.3">
      <c r="A376">
        <v>20240</v>
      </c>
      <c r="B376" t="s">
        <v>772</v>
      </c>
      <c r="C376" t="s">
        <v>1132</v>
      </c>
      <c r="D376">
        <f>IF(A376=Recherche!$I$33,1,0)</f>
        <v>0</v>
      </c>
      <c r="E376">
        <f>IF(D376=0,0,SUM($D$2:D376))</f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Recherche</vt:lpstr>
      <vt:lpstr>Base de donnée</vt:lpstr>
      <vt:lpstr>Base de donnée code postal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LEGAULT</dc:creator>
  <cp:lastModifiedBy>Philippe LEGAULT</cp:lastModifiedBy>
  <dcterms:created xsi:type="dcterms:W3CDTF">2019-04-23T12:02:57Z</dcterms:created>
  <dcterms:modified xsi:type="dcterms:W3CDTF">2019-05-09T14:45:44Z</dcterms:modified>
</cp:coreProperties>
</file>